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theme/theme1.xml" ContentType="application/vnd.openxmlformats-officedocument.theme+xml"/>
  <Override PartName="/xl/connections.xml" ContentType="application/vnd.openxmlformats-officedocument.spreadsheetml.connections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tables/table1.xml" ContentType="application/vnd.openxmlformats-officedocument.spreadsheetml.table+xml"/>
  <Override PartName="/xl/queryTables/queryTable1.xml" ContentType="application/vnd.openxmlformats-officedocument.spreadsheetml.queryTable+xml"/>
  <Override PartName="/xl/tables/table2.xml" ContentType="application/vnd.openxmlformats-officedocument.spreadsheetml.table+xml"/>
  <Override PartName="/xl/queryTables/queryTable2.xml" ContentType="application/vnd.openxmlformats-officedocument.spreadsheetml.queryTable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7126"/>
  <workbookPr autoCompressPictures="0"/>
  <mc:AlternateContent xmlns:mc="http://schemas.openxmlformats.org/markup-compatibility/2006">
    <mc:Choice Requires="x15">
      <x15ac:absPath xmlns:x15ac="http://schemas.microsoft.com/office/spreadsheetml/2010/11/ac" url="C:\Users\lfluty.RAYMURRAY\RMI Dropbox\RMI Team\Grill &amp; Outdoor\Price Books\Primo\"/>
    </mc:Choice>
  </mc:AlternateContent>
  <xr:revisionPtr revIDLastSave="0" documentId="8_{2FCB9681-2D16-439B-8847-E9FDD3A9B564}" xr6:coauthVersionLast="47" xr6:coauthVersionMax="47" xr10:uidLastSave="{00000000-0000-0000-0000-000000000000}"/>
  <bookViews>
    <workbookView xWindow="25080" yWindow="-495" windowWidth="29040" windowHeight="15720" xr2:uid="{00000000-000D-0000-FFFF-FFFF00000000}"/>
  </bookViews>
  <sheets>
    <sheet name="Grills and Accessories" sheetId="6" r:id="rId1"/>
    <sheet name="PriceLU" sheetId="5" state="hidden" r:id="rId2"/>
    <sheet name="Sheet1" sheetId="7" state="hidden" r:id="rId3"/>
    <sheet name="Sheet2" sheetId="8" state="hidden" r:id="rId4"/>
  </sheets>
  <definedNames>
    <definedName name="ExternalData_1" localSheetId="1" hidden="1">PriceLU!$A$1:$T$274</definedName>
    <definedName name="ExternalData_1" localSheetId="2" hidden="1">Sheet1!$A$1:$T$1124</definedName>
    <definedName name="PriceLU">PriceLU!$A:$Y</definedName>
    <definedName name="_xlnm.Print_Area" localSheetId="0">'Grills and Accessories'!$B$3:$E$409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E273" i="6" l="1"/>
  <c r="F273" i="6" s="1"/>
  <c r="D273" i="6"/>
  <c r="C273" i="6"/>
  <c r="E253" i="6"/>
  <c r="F253" i="6" s="1"/>
  <c r="D253" i="6"/>
  <c r="C253" i="6"/>
  <c r="C216" i="6"/>
  <c r="D216" i="6"/>
  <c r="E216" i="6"/>
  <c r="F216" i="6" s="1"/>
  <c r="G216" i="6"/>
  <c r="C212" i="6"/>
  <c r="D212" i="6"/>
  <c r="E212" i="6"/>
  <c r="F212" i="6" s="1"/>
  <c r="G212" i="6"/>
  <c r="C208" i="6"/>
  <c r="D208" i="6"/>
  <c r="E208" i="6"/>
  <c r="F208" i="6" s="1"/>
  <c r="D176" i="6"/>
  <c r="D177" i="6"/>
  <c r="D178" i="6"/>
  <c r="D179" i="6"/>
  <c r="D175" i="6"/>
  <c r="E175" i="6"/>
  <c r="F175" i="6" s="1"/>
  <c r="C175" i="6"/>
  <c r="C176" i="6"/>
  <c r="C177" i="6"/>
  <c r="C178" i="6"/>
  <c r="C179" i="6"/>
  <c r="E148" i="6"/>
  <c r="F148" i="6" s="1"/>
  <c r="D148" i="6"/>
  <c r="C148" i="6"/>
  <c r="C167" i="6"/>
  <c r="E164" i="6"/>
  <c r="F164" i="6" s="1"/>
  <c r="D164" i="6"/>
  <c r="C164" i="6"/>
  <c r="E39" i="6"/>
  <c r="F39" i="6" s="1"/>
  <c r="D39" i="6"/>
  <c r="C39" i="6"/>
  <c r="C57" i="6"/>
  <c r="D57" i="6"/>
  <c r="E57" i="6"/>
  <c r="F57" i="6" s="1"/>
  <c r="C62" i="6"/>
  <c r="D62" i="6"/>
  <c r="E62" i="6"/>
  <c r="F62" i="6" s="1"/>
  <c r="G62" i="6"/>
  <c r="F305" i="6" l="1"/>
  <c r="F267" i="6"/>
  <c r="F252" i="6"/>
  <c r="F147" i="6"/>
  <c r="C229" i="6" l="1"/>
  <c r="D229" i="6"/>
  <c r="E229" i="6"/>
  <c r="F229" i="6" s="1"/>
  <c r="G229" i="6"/>
  <c r="E224" i="6"/>
  <c r="F224" i="6" s="1"/>
  <c r="D224" i="6"/>
  <c r="C224" i="6"/>
  <c r="E204" i="6"/>
  <c r="F204" i="6" s="1"/>
  <c r="D204" i="6"/>
  <c r="C204" i="6"/>
  <c r="C54" i="6"/>
  <c r="D54" i="6"/>
  <c r="E54" i="6"/>
  <c r="F54" i="6" s="1"/>
  <c r="E19" i="6"/>
  <c r="F19" i="6" s="1"/>
  <c r="C19" i="6"/>
  <c r="E30" i="6"/>
  <c r="F30" i="6" s="1"/>
  <c r="D30" i="6"/>
  <c r="C30" i="6"/>
  <c r="E152" i="6" l="1"/>
  <c r="F152" i="6" s="1"/>
  <c r="D152" i="6"/>
  <c r="C152" i="6"/>
  <c r="E151" i="6"/>
  <c r="F151" i="6" s="1"/>
  <c r="D151" i="6"/>
  <c r="C151" i="6"/>
  <c r="E150" i="6"/>
  <c r="F150" i="6" s="1"/>
  <c r="D150" i="6"/>
  <c r="C150" i="6"/>
  <c r="E149" i="6"/>
  <c r="F149" i="6" s="1"/>
  <c r="D149" i="6"/>
  <c r="C149" i="6"/>
  <c r="E307" i="6" l="1"/>
  <c r="F307" i="6" s="1"/>
  <c r="E308" i="6"/>
  <c r="F308" i="6" s="1"/>
  <c r="E309" i="6"/>
  <c r="F309" i="6" s="1"/>
  <c r="E310" i="6"/>
  <c r="F310" i="6" s="1"/>
  <c r="E311" i="6"/>
  <c r="F311" i="6" s="1"/>
  <c r="E312" i="6"/>
  <c r="F312" i="6" s="1"/>
  <c r="E313" i="6"/>
  <c r="F313" i="6" s="1"/>
  <c r="E314" i="6"/>
  <c r="F314" i="6" s="1"/>
  <c r="E315" i="6"/>
  <c r="F315" i="6" s="1"/>
  <c r="E306" i="6"/>
  <c r="F306" i="6" s="1"/>
  <c r="C307" i="6"/>
  <c r="C308" i="6"/>
  <c r="C309" i="6"/>
  <c r="C310" i="6"/>
  <c r="C311" i="6"/>
  <c r="C312" i="6"/>
  <c r="C313" i="6"/>
  <c r="C314" i="6"/>
  <c r="C315" i="6"/>
  <c r="C306" i="6"/>
  <c r="E268" i="6" l="1"/>
  <c r="F268" i="6" s="1"/>
  <c r="D52" i="6"/>
  <c r="E52" i="6"/>
  <c r="F52" i="6" s="1"/>
  <c r="D53" i="6"/>
  <c r="E53" i="6"/>
  <c r="F53" i="6" s="1"/>
  <c r="C52" i="6"/>
  <c r="C53" i="6"/>
  <c r="C289" i="6" l="1"/>
  <c r="D289" i="6"/>
  <c r="E289" i="6"/>
  <c r="F289" i="6" s="1"/>
  <c r="C255" i="6"/>
  <c r="D255" i="6"/>
  <c r="E255" i="6"/>
  <c r="F255" i="6" s="1"/>
  <c r="C256" i="6"/>
  <c r="D256" i="6"/>
  <c r="E256" i="6"/>
  <c r="F256" i="6" s="1"/>
  <c r="C257" i="6"/>
  <c r="D257" i="6"/>
  <c r="E257" i="6"/>
  <c r="F257" i="6" s="1"/>
  <c r="C258" i="6"/>
  <c r="D258" i="6"/>
  <c r="E258" i="6"/>
  <c r="F258" i="6" s="1"/>
  <c r="C259" i="6"/>
  <c r="D259" i="6"/>
  <c r="E259" i="6"/>
  <c r="F259" i="6" s="1"/>
  <c r="C260" i="6"/>
  <c r="D260" i="6"/>
  <c r="E260" i="6"/>
  <c r="F260" i="6" s="1"/>
  <c r="C261" i="6"/>
  <c r="D261" i="6"/>
  <c r="E261" i="6"/>
  <c r="F261" i="6" s="1"/>
  <c r="C262" i="6"/>
  <c r="D262" i="6"/>
  <c r="E262" i="6"/>
  <c r="F262" i="6" s="1"/>
  <c r="C263" i="6"/>
  <c r="D263" i="6"/>
  <c r="E263" i="6"/>
  <c r="F263" i="6" s="1"/>
  <c r="C264" i="6"/>
  <c r="D264" i="6"/>
  <c r="E264" i="6"/>
  <c r="F264" i="6" s="1"/>
  <c r="E254" i="6"/>
  <c r="F254" i="6" s="1"/>
  <c r="D254" i="6"/>
  <c r="C254" i="6"/>
  <c r="E166" i="6" l="1"/>
  <c r="E167" i="6"/>
  <c r="E168" i="6"/>
  <c r="E169" i="6"/>
  <c r="E170" i="6"/>
  <c r="E171" i="6"/>
  <c r="E177" i="6"/>
  <c r="E178" i="6"/>
  <c r="E179" i="6"/>
  <c r="E176" i="6"/>
  <c r="E165" i="6"/>
  <c r="C41" i="6" l="1"/>
  <c r="D41" i="6"/>
  <c r="E41" i="6"/>
  <c r="C42" i="6"/>
  <c r="D42" i="6"/>
  <c r="E42" i="6"/>
  <c r="C43" i="6"/>
  <c r="D43" i="6"/>
  <c r="E43" i="6"/>
  <c r="C44" i="6"/>
  <c r="D44" i="6"/>
  <c r="E44" i="6"/>
  <c r="C50" i="6"/>
  <c r="D50" i="6"/>
  <c r="E50" i="6"/>
  <c r="C51" i="6"/>
  <c r="D51" i="6"/>
  <c r="E51" i="6"/>
  <c r="C59" i="6"/>
  <c r="D59" i="6"/>
  <c r="E59" i="6"/>
  <c r="C60" i="6"/>
  <c r="D60" i="6"/>
  <c r="E60" i="6"/>
  <c r="C61" i="6"/>
  <c r="D61" i="6"/>
  <c r="E61" i="6"/>
  <c r="C68" i="6"/>
  <c r="D68" i="6"/>
  <c r="E68" i="6"/>
  <c r="C73" i="6"/>
  <c r="D73" i="6"/>
  <c r="E73" i="6"/>
  <c r="C166" i="6"/>
  <c r="D166" i="6"/>
  <c r="D167" i="6"/>
  <c r="C168" i="6"/>
  <c r="D168" i="6"/>
  <c r="C169" i="6"/>
  <c r="D169" i="6"/>
  <c r="C170" i="6"/>
  <c r="D170" i="6"/>
  <c r="C171" i="6"/>
  <c r="D171" i="6"/>
  <c r="C185" i="6"/>
  <c r="D185" i="6"/>
  <c r="E185" i="6"/>
  <c r="C186" i="6"/>
  <c r="D186" i="6"/>
  <c r="E186" i="6"/>
  <c r="C191" i="6"/>
  <c r="D191" i="6"/>
  <c r="E191" i="6"/>
  <c r="C192" i="6"/>
  <c r="D192" i="6"/>
  <c r="E192" i="6"/>
  <c r="C193" i="6"/>
  <c r="D193" i="6"/>
  <c r="E193" i="6"/>
  <c r="C194" i="6"/>
  <c r="D194" i="6"/>
  <c r="E194" i="6"/>
  <c r="C195" i="6"/>
  <c r="D195" i="6"/>
  <c r="E195" i="6"/>
  <c r="C196" i="6"/>
  <c r="D196" i="6"/>
  <c r="E196" i="6"/>
  <c r="C197" i="6"/>
  <c r="D197" i="6"/>
  <c r="E197" i="6"/>
  <c r="C198" i="6"/>
  <c r="D198" i="6"/>
  <c r="E198" i="6"/>
  <c r="C199" i="6"/>
  <c r="D199" i="6"/>
  <c r="E199" i="6"/>
  <c r="C206" i="6"/>
  <c r="D206" i="6"/>
  <c r="E206" i="6"/>
  <c r="C207" i="6"/>
  <c r="D207" i="6"/>
  <c r="E207" i="6"/>
  <c r="C209" i="6"/>
  <c r="D209" i="6"/>
  <c r="E209" i="6"/>
  <c r="C210" i="6"/>
  <c r="D210" i="6"/>
  <c r="E210" i="6"/>
  <c r="C211" i="6"/>
  <c r="D211" i="6"/>
  <c r="E211" i="6"/>
  <c r="C213" i="6"/>
  <c r="D213" i="6"/>
  <c r="E213" i="6"/>
  <c r="C214" i="6"/>
  <c r="D214" i="6"/>
  <c r="E214" i="6"/>
  <c r="C215" i="6"/>
  <c r="D215" i="6"/>
  <c r="E215" i="6"/>
  <c r="C217" i="6"/>
  <c r="D217" i="6"/>
  <c r="E217" i="6"/>
  <c r="C218" i="6"/>
  <c r="D218" i="6"/>
  <c r="E218" i="6"/>
  <c r="C219" i="6"/>
  <c r="D219" i="6"/>
  <c r="E219" i="6"/>
  <c r="C226" i="6"/>
  <c r="D226" i="6"/>
  <c r="E226" i="6"/>
  <c r="C227" i="6"/>
  <c r="D227" i="6"/>
  <c r="E227" i="6"/>
  <c r="C228" i="6"/>
  <c r="D228" i="6"/>
  <c r="E228" i="6"/>
  <c r="C230" i="6"/>
  <c r="D230" i="6"/>
  <c r="E230" i="6"/>
  <c r="C231" i="6"/>
  <c r="D231" i="6"/>
  <c r="E231" i="6"/>
  <c r="C232" i="6"/>
  <c r="D232" i="6"/>
  <c r="E232" i="6"/>
  <c r="C233" i="6"/>
  <c r="D233" i="6"/>
  <c r="E233" i="6"/>
  <c r="C275" i="6"/>
  <c r="D275" i="6"/>
  <c r="E275" i="6"/>
  <c r="C276" i="6"/>
  <c r="D276" i="6"/>
  <c r="E276" i="6"/>
  <c r="C277" i="6"/>
  <c r="D277" i="6"/>
  <c r="E277" i="6"/>
  <c r="C278" i="6"/>
  <c r="D278" i="6"/>
  <c r="E278" i="6"/>
  <c r="C280" i="6"/>
  <c r="D280" i="6"/>
  <c r="E280" i="6"/>
  <c r="C290" i="6"/>
  <c r="D290" i="6"/>
  <c r="E290" i="6"/>
  <c r="C291" i="6"/>
  <c r="D291" i="6"/>
  <c r="E291" i="6"/>
  <c r="C294" i="6"/>
  <c r="D294" i="6"/>
  <c r="E294" i="6"/>
  <c r="C295" i="6"/>
  <c r="D295" i="6"/>
  <c r="E295" i="6"/>
  <c r="C296" i="6"/>
  <c r="D296" i="6"/>
  <c r="E296" i="6"/>
  <c r="C297" i="6"/>
  <c r="D297" i="6"/>
  <c r="E297" i="6"/>
  <c r="C298" i="6"/>
  <c r="D298" i="6"/>
  <c r="E298" i="6"/>
  <c r="C302" i="6"/>
  <c r="D302" i="6"/>
  <c r="E302" i="6"/>
  <c r="E301" i="6"/>
  <c r="D301" i="6"/>
  <c r="C301" i="6"/>
  <c r="E288" i="6"/>
  <c r="D288" i="6"/>
  <c r="C288" i="6"/>
  <c r="E279" i="6"/>
  <c r="D279" i="6"/>
  <c r="C279" i="6"/>
  <c r="E274" i="6"/>
  <c r="D274" i="6"/>
  <c r="C274" i="6"/>
  <c r="E225" i="6"/>
  <c r="D225" i="6"/>
  <c r="C225" i="6"/>
  <c r="E205" i="6"/>
  <c r="D205" i="6"/>
  <c r="C205" i="6"/>
  <c r="E190" i="6"/>
  <c r="D190" i="6"/>
  <c r="C190" i="6"/>
  <c r="E184" i="6"/>
  <c r="D184" i="6"/>
  <c r="C184" i="6"/>
  <c r="D165" i="6"/>
  <c r="C165" i="6"/>
  <c r="E72" i="6"/>
  <c r="D72" i="6"/>
  <c r="C72" i="6"/>
  <c r="E67" i="6"/>
  <c r="D67" i="6"/>
  <c r="C67" i="6"/>
  <c r="E58" i="6"/>
  <c r="D58" i="6"/>
  <c r="C58" i="6"/>
  <c r="E49" i="6"/>
  <c r="D49" i="6"/>
  <c r="C49" i="6"/>
  <c r="E40" i="6"/>
  <c r="D40" i="6"/>
  <c r="C40" i="6"/>
  <c r="C32" i="6"/>
  <c r="C33" i="6"/>
  <c r="C34" i="6"/>
  <c r="C31" i="6"/>
  <c r="D32" i="6"/>
  <c r="E32" i="6"/>
  <c r="D33" i="6"/>
  <c r="E33" i="6"/>
  <c r="D34" i="6"/>
  <c r="E34" i="6"/>
  <c r="E31" i="6"/>
  <c r="D31" i="6"/>
  <c r="E21" i="6"/>
  <c r="F21" i="6" s="1"/>
  <c r="E22" i="6"/>
  <c r="F22" i="6" s="1"/>
  <c r="E23" i="6"/>
  <c r="F23" i="6" s="1"/>
  <c r="E24" i="6"/>
  <c r="F24" i="6" s="1"/>
  <c r="D21" i="6"/>
  <c r="D22" i="6"/>
  <c r="D23" i="6"/>
  <c r="D24" i="6"/>
  <c r="C21" i="6"/>
  <c r="C22" i="6"/>
  <c r="C23" i="6"/>
  <c r="C24" i="6"/>
  <c r="D20" i="6"/>
  <c r="C20" i="6"/>
  <c r="C111" i="6"/>
  <c r="D111" i="6"/>
  <c r="E111" i="6"/>
  <c r="C112" i="6"/>
  <c r="D112" i="6"/>
  <c r="E112" i="6"/>
  <c r="C118" i="6"/>
  <c r="D118" i="6"/>
  <c r="E118" i="6"/>
  <c r="C119" i="6"/>
  <c r="D119" i="6"/>
  <c r="E119" i="6"/>
  <c r="C120" i="6"/>
  <c r="D120" i="6"/>
  <c r="E120" i="6"/>
  <c r="C135" i="6"/>
  <c r="D135" i="6"/>
  <c r="E135" i="6"/>
  <c r="C136" i="6"/>
  <c r="D136" i="6"/>
  <c r="E136" i="6"/>
  <c r="C137" i="6"/>
  <c r="D137" i="6"/>
  <c r="E137" i="6"/>
  <c r="E134" i="6"/>
  <c r="D134" i="6"/>
  <c r="C134" i="6"/>
  <c r="E117" i="6"/>
  <c r="D117" i="6"/>
  <c r="C117" i="6"/>
  <c r="E110" i="6"/>
  <c r="D110" i="6"/>
  <c r="C110" i="6"/>
  <c r="C90" i="6"/>
  <c r="D90" i="6"/>
  <c r="E90" i="6"/>
  <c r="C91" i="6"/>
  <c r="D91" i="6"/>
  <c r="E91" i="6"/>
  <c r="C92" i="6"/>
  <c r="D92" i="6"/>
  <c r="E92" i="6"/>
  <c r="C93" i="6"/>
  <c r="D93" i="6"/>
  <c r="E93" i="6"/>
  <c r="E89" i="6"/>
  <c r="D89" i="6"/>
  <c r="C89" i="6"/>
  <c r="F233" i="6" l="1"/>
  <c r="E20" i="6" l="1"/>
  <c r="F186" i="6" l="1"/>
  <c r="F185" i="6"/>
  <c r="F184" i="6"/>
  <c r="F183" i="6"/>
  <c r="F179" i="6"/>
  <c r="F178" i="6"/>
  <c r="F177" i="6"/>
  <c r="F176" i="6"/>
  <c r="F174" i="6"/>
  <c r="F171" i="6"/>
  <c r="F170" i="6"/>
  <c r="F169" i="6"/>
  <c r="F168" i="6"/>
  <c r="F167" i="6"/>
  <c r="F166" i="6"/>
  <c r="F165" i="6"/>
  <c r="F163" i="6"/>
  <c r="F161" i="6"/>
  <c r="F189" i="6" l="1"/>
  <c r="F133" i="6"/>
  <c r="F116" i="6"/>
  <c r="F109" i="6"/>
  <c r="F88" i="6"/>
  <c r="F89" i="6"/>
  <c r="F90" i="6"/>
  <c r="F91" i="6"/>
  <c r="F92" i="6"/>
  <c r="F93" i="6"/>
  <c r="F94" i="6"/>
  <c r="F95" i="6"/>
  <c r="F96" i="6"/>
  <c r="F97" i="6"/>
  <c r="F98" i="6"/>
  <c r="F99" i="6"/>
  <c r="F100" i="6"/>
  <c r="F101" i="6"/>
  <c r="F102" i="6"/>
  <c r="F103" i="6"/>
  <c r="F104" i="6"/>
  <c r="F105" i="6"/>
  <c r="F106" i="6"/>
  <c r="F107" i="6"/>
  <c r="F108" i="6"/>
  <c r="F110" i="6"/>
  <c r="F111" i="6"/>
  <c r="F112" i="6"/>
  <c r="F113" i="6"/>
  <c r="F114" i="6"/>
  <c r="F115" i="6"/>
  <c r="F117" i="6"/>
  <c r="F118" i="6"/>
  <c r="F119" i="6"/>
  <c r="F120" i="6"/>
  <c r="F121" i="6"/>
  <c r="F122" i="6"/>
  <c r="F123" i="6"/>
  <c r="F124" i="6"/>
  <c r="F125" i="6"/>
  <c r="F126" i="6"/>
  <c r="F127" i="6"/>
  <c r="F128" i="6"/>
  <c r="F129" i="6"/>
  <c r="F130" i="6"/>
  <c r="F131" i="6"/>
  <c r="F132" i="6"/>
  <c r="F134" i="6"/>
  <c r="F135" i="6"/>
  <c r="F136" i="6"/>
  <c r="F137" i="6"/>
  <c r="F138" i="6"/>
  <c r="F156" i="6"/>
  <c r="F188" i="6"/>
  <c r="F29" i="6" l="1"/>
  <c r="F18" i="6"/>
  <c r="F20" i="6" l="1"/>
  <c r="F25" i="6"/>
  <c r="F26" i="6"/>
  <c r="F28" i="6"/>
  <c r="G302" i="6" l="1"/>
  <c r="F302" i="6"/>
  <c r="G301" i="6"/>
  <c r="F301" i="6"/>
  <c r="F300" i="6"/>
  <c r="G298" i="6"/>
  <c r="F298" i="6"/>
  <c r="G297" i="6"/>
  <c r="F297" i="6"/>
  <c r="G296" i="6"/>
  <c r="F296" i="6"/>
  <c r="G295" i="6"/>
  <c r="F295" i="6"/>
  <c r="G294" i="6"/>
  <c r="F294" i="6"/>
  <c r="F293" i="6"/>
  <c r="G291" i="6"/>
  <c r="F291" i="6"/>
  <c r="G290" i="6"/>
  <c r="F290" i="6"/>
  <c r="G288" i="6"/>
  <c r="F288" i="6"/>
  <c r="F287" i="6"/>
  <c r="G280" i="6"/>
  <c r="F280" i="6"/>
  <c r="G279" i="6"/>
  <c r="F279" i="6"/>
  <c r="G278" i="6"/>
  <c r="F278" i="6"/>
  <c r="G277" i="6"/>
  <c r="F277" i="6"/>
  <c r="G276" i="6"/>
  <c r="F276" i="6"/>
  <c r="G275" i="6"/>
  <c r="F275" i="6"/>
  <c r="G274" i="6"/>
  <c r="F274" i="6"/>
  <c r="F272" i="6"/>
  <c r="G232" i="6"/>
  <c r="F232" i="6"/>
  <c r="G231" i="6"/>
  <c r="F231" i="6"/>
  <c r="G230" i="6"/>
  <c r="F230" i="6"/>
  <c r="G228" i="6"/>
  <c r="F228" i="6"/>
  <c r="G227" i="6"/>
  <c r="F227" i="6"/>
  <c r="G226" i="6"/>
  <c r="F226" i="6"/>
  <c r="G225" i="6"/>
  <c r="F225" i="6"/>
  <c r="F223" i="6"/>
  <c r="G219" i="6"/>
  <c r="F219" i="6"/>
  <c r="G218" i="6"/>
  <c r="F218" i="6"/>
  <c r="G217" i="6"/>
  <c r="F217" i="6"/>
  <c r="G215" i="6"/>
  <c r="F215" i="6"/>
  <c r="G214" i="6"/>
  <c r="F214" i="6"/>
  <c r="G213" i="6"/>
  <c r="F213" i="6"/>
  <c r="G211" i="6"/>
  <c r="F211" i="6"/>
  <c r="G210" i="6"/>
  <c r="F210" i="6"/>
  <c r="G209" i="6"/>
  <c r="F209" i="6"/>
  <c r="G207" i="6"/>
  <c r="F207" i="6"/>
  <c r="G206" i="6"/>
  <c r="F206" i="6"/>
  <c r="G205" i="6"/>
  <c r="F205" i="6"/>
  <c r="F203" i="6"/>
  <c r="G199" i="6"/>
  <c r="F199" i="6"/>
  <c r="G198" i="6"/>
  <c r="F198" i="6"/>
  <c r="G197" i="6"/>
  <c r="F197" i="6"/>
  <c r="G196" i="6"/>
  <c r="F196" i="6"/>
  <c r="G195" i="6"/>
  <c r="F195" i="6"/>
  <c r="G194" i="6"/>
  <c r="F194" i="6"/>
  <c r="G193" i="6"/>
  <c r="F193" i="6"/>
  <c r="G192" i="6"/>
  <c r="F192" i="6"/>
  <c r="G191" i="6"/>
  <c r="F191" i="6"/>
  <c r="G190" i="6"/>
  <c r="F190" i="6"/>
  <c r="G73" i="6"/>
  <c r="F73" i="6"/>
  <c r="G72" i="6"/>
  <c r="F72" i="6"/>
  <c r="F71" i="6"/>
  <c r="G68" i="6"/>
  <c r="F68" i="6"/>
  <c r="G67" i="6"/>
  <c r="F67" i="6"/>
  <c r="F66" i="6"/>
  <c r="G61" i="6"/>
  <c r="F61" i="6"/>
  <c r="G60" i="6"/>
  <c r="F60" i="6"/>
  <c r="G59" i="6"/>
  <c r="F59" i="6"/>
  <c r="G58" i="6"/>
  <c r="F58" i="6"/>
  <c r="F56" i="6"/>
  <c r="G51" i="6"/>
  <c r="F51" i="6"/>
  <c r="G50" i="6"/>
  <c r="F50" i="6"/>
  <c r="G49" i="6"/>
  <c r="F49" i="6"/>
  <c r="F48" i="6"/>
  <c r="G44" i="6"/>
  <c r="F44" i="6"/>
  <c r="G43" i="6"/>
  <c r="F43" i="6"/>
  <c r="G42" i="6"/>
  <c r="F42" i="6"/>
  <c r="G41" i="6"/>
  <c r="F41" i="6"/>
  <c r="G40" i="6"/>
  <c r="F40" i="6"/>
  <c r="F38" i="6"/>
  <c r="G34" i="6"/>
  <c r="F34" i="6"/>
  <c r="G33" i="6"/>
  <c r="F33" i="6"/>
  <c r="G32" i="6"/>
  <c r="F32" i="6"/>
  <c r="G31" i="6"/>
  <c r="F31" i="6"/>
  <c r="W1" i="5" l="1"/>
  <c r="U2" i="5" s="1"/>
  <c r="U182" i="5" l="1"/>
  <c r="U156" i="5"/>
  <c r="U128" i="5"/>
  <c r="U42" i="5"/>
  <c r="U70" i="5"/>
  <c r="U160" i="5"/>
  <c r="U102" i="5"/>
  <c r="U44" i="5"/>
  <c r="U97" i="5"/>
  <c r="U186" i="5"/>
  <c r="U129" i="5"/>
  <c r="U74" i="5"/>
  <c r="U18" i="5"/>
  <c r="U196" i="5"/>
  <c r="U172" i="5"/>
  <c r="U145" i="5"/>
  <c r="U117" i="5"/>
  <c r="U86" i="5"/>
  <c r="U60" i="5"/>
  <c r="U193" i="5"/>
  <c r="U170" i="5"/>
  <c r="U140" i="5"/>
  <c r="U113" i="5"/>
  <c r="U85" i="5"/>
  <c r="U54" i="5"/>
  <c r="U29" i="5"/>
  <c r="U192" i="5"/>
  <c r="U181" i="5"/>
  <c r="U166" i="5"/>
  <c r="U150" i="5"/>
  <c r="U138" i="5"/>
  <c r="U124" i="5"/>
  <c r="U108" i="5"/>
  <c r="U96" i="5"/>
  <c r="U81" i="5"/>
  <c r="U65" i="5"/>
  <c r="U53" i="5"/>
  <c r="U38" i="5"/>
  <c r="U23" i="5"/>
  <c r="U197" i="5"/>
  <c r="U188" i="5"/>
  <c r="U177" i="5"/>
  <c r="U161" i="5"/>
  <c r="U149" i="5"/>
  <c r="U134" i="5"/>
  <c r="U118" i="5"/>
  <c r="U106" i="5"/>
  <c r="U92" i="5"/>
  <c r="U76" i="5"/>
  <c r="U64" i="5"/>
  <c r="U49" i="5"/>
  <c r="U33" i="5"/>
  <c r="U22" i="5"/>
  <c r="U176" i="5"/>
  <c r="U165" i="5"/>
  <c r="U154" i="5"/>
  <c r="U144" i="5"/>
  <c r="U133" i="5"/>
  <c r="U122" i="5"/>
  <c r="U112" i="5"/>
  <c r="U101" i="5"/>
  <c r="U90" i="5"/>
  <c r="U80" i="5"/>
  <c r="U69" i="5"/>
  <c r="U58" i="5"/>
  <c r="U48" i="5"/>
  <c r="U37" i="5"/>
  <c r="U27" i="5"/>
  <c r="U17" i="5"/>
  <c r="U5" i="5"/>
  <c r="U190" i="5"/>
  <c r="U185" i="5"/>
  <c r="U180" i="5"/>
  <c r="U174" i="5"/>
  <c r="U169" i="5"/>
  <c r="U164" i="5"/>
  <c r="U158" i="5"/>
  <c r="U153" i="5"/>
  <c r="U148" i="5"/>
  <c r="U142" i="5"/>
  <c r="U137" i="5"/>
  <c r="U132" i="5"/>
  <c r="U126" i="5"/>
  <c r="U121" i="5"/>
  <c r="U116" i="5"/>
  <c r="U110" i="5"/>
  <c r="U105" i="5"/>
  <c r="U100" i="5"/>
  <c r="U94" i="5"/>
  <c r="U89" i="5"/>
  <c r="U84" i="5"/>
  <c r="U78" i="5"/>
  <c r="U73" i="5"/>
  <c r="U68" i="5"/>
  <c r="U62" i="5"/>
  <c r="U57" i="5"/>
  <c r="U52" i="5"/>
  <c r="U46" i="5"/>
  <c r="U41" i="5"/>
  <c r="U36" i="5"/>
  <c r="U31" i="5"/>
  <c r="U26" i="5"/>
  <c r="U21" i="5"/>
  <c r="U13" i="5"/>
  <c r="U194" i="5"/>
  <c r="U189" i="5"/>
  <c r="U184" i="5"/>
  <c r="U178" i="5"/>
  <c r="U173" i="5"/>
  <c r="U168" i="5"/>
  <c r="U162" i="5"/>
  <c r="U157" i="5"/>
  <c r="U152" i="5"/>
  <c r="U146" i="5"/>
  <c r="U141" i="5"/>
  <c r="U136" i="5"/>
  <c r="U130" i="5"/>
  <c r="U125" i="5"/>
  <c r="U120" i="5"/>
  <c r="U114" i="5"/>
  <c r="U109" i="5"/>
  <c r="U104" i="5"/>
  <c r="U98" i="5"/>
  <c r="U93" i="5"/>
  <c r="U88" i="5"/>
  <c r="U82" i="5"/>
  <c r="U77" i="5"/>
  <c r="U72" i="5"/>
  <c r="U66" i="5"/>
  <c r="U61" i="5"/>
  <c r="U56" i="5"/>
  <c r="U50" i="5"/>
  <c r="U45" i="5"/>
  <c r="U40" i="5"/>
  <c r="U34" i="5"/>
  <c r="U30" i="5"/>
  <c r="U25" i="5"/>
  <c r="U19" i="5"/>
  <c r="U9" i="5"/>
  <c r="U195" i="5"/>
  <c r="U191" i="5"/>
  <c r="U187" i="5"/>
  <c r="U183" i="5"/>
  <c r="U179" i="5"/>
  <c r="U175" i="5"/>
  <c r="U171" i="5"/>
  <c r="U167" i="5"/>
  <c r="U163" i="5"/>
  <c r="U159" i="5"/>
  <c r="U155" i="5"/>
  <c r="U151" i="5"/>
  <c r="U147" i="5"/>
  <c r="U143" i="5"/>
  <c r="U139" i="5"/>
  <c r="U135" i="5"/>
  <c r="U131" i="5"/>
  <c r="U127" i="5"/>
  <c r="U123" i="5"/>
  <c r="U119" i="5"/>
  <c r="U115" i="5"/>
  <c r="U111" i="5"/>
  <c r="U107" i="5"/>
  <c r="U103" i="5"/>
  <c r="U99" i="5"/>
  <c r="U95" i="5"/>
  <c r="U91" i="5"/>
  <c r="U87" i="5"/>
  <c r="U83" i="5"/>
  <c r="U79" i="5"/>
  <c r="U75" i="5"/>
  <c r="U71" i="5"/>
  <c r="U67" i="5"/>
  <c r="U63" i="5"/>
  <c r="U59" i="5"/>
  <c r="U55" i="5"/>
  <c r="U51" i="5"/>
  <c r="U47" i="5"/>
  <c r="U43" i="5"/>
  <c r="U39" i="5"/>
  <c r="U35" i="5"/>
  <c r="U32" i="5"/>
  <c r="U28" i="5"/>
  <c r="U24" i="5"/>
  <c r="U20" i="5"/>
  <c r="U16" i="5"/>
  <c r="U12" i="5"/>
  <c r="U8" i="5"/>
  <c r="U4" i="5"/>
  <c r="U15" i="5"/>
  <c r="U11" i="5"/>
  <c r="U7" i="5"/>
  <c r="U3" i="5"/>
  <c r="U14" i="5"/>
  <c r="U10" i="5"/>
  <c r="U6" i="5"/>
</calcChain>
</file>

<file path=xl/connections.xml><?xml version="1.0" encoding="utf-8"?>
<connections xmlns="http://schemas.openxmlformats.org/spreadsheetml/2006/main" xmlns:mc="http://schemas.openxmlformats.org/markup-compatibility/2006" xmlns:xr16="http://schemas.microsoft.com/office/spreadsheetml/2017/revision16" mc:Ignorable="xr16">
  <connection id="1" xr16:uid="{00000000-0015-0000-FFFF-FFFF00000000}" keepAlive="1" name="Query - Price List - BRM ShortDesc" description="Connection to the 'Price List - BRM ShortDesc' query in the workbook." type="5" refreshedVersion="6" background="1" saveData="1">
    <dbPr connection="Provider=Microsoft.Mashup.OleDb.1;Data Source=$EmbeddedMashup(8e5e1ad6-01d6-42ca-9193-fb1fe3e6dabf)$;Location=Price List - BRM ShortDesc;Extended Properties=&quot;UEsDBBQAAgAIADZ3H1XBQlBpqgAAAPoAAAASABwAQ29uZmlnL1BhY2thZ2UueG1sIKIYACigFAAAAAAAAAAAAAAAAAAAAAAAAAAAAIWPTQ6CMBSEr0K657WUgD95lIVbSUyIxi0pFRqhGCiWu7nwSF5BE8W4czfz5VvMPG53TKe28a6qH3RnEhIAI54ysiu1qRIy2pO/JKnAXSHPRaW8l2yG9TSUCamtvawpdc6BC6HrK8oZC+gx2+ayVm1BvrL+L/vaDLYwUhGBh/cYwSHmEHHOYcECpDPGTJs5BxBByFcxMKQ/GDdjY8deCWX8fY50rkg/P8QTUEsDBBQAAgAIADZ3H1UPyumrpAAAAOkAAAATABwAW0NvbnRlbnRfVHlwZXNdLnhtbCCiGAAooBQAAAAAAAAAAAAAAAAAAAAAAAAAAABtjksOwjAMRK8SeZ+6sEAINWUB3IALRMH9iOajxkXhbCw4ElcgbXeIpWfmeebzelfHZAfxoDH23inYFCUIcsbfetcqmLiRezjW1fUZKIocdVFBxxwOiNF0ZHUsfCCXncaPVnM+xxaDNnfdEm7LcofGOybHkucfUFdnavQ0sLikLK+1GQdxWnNzlQKmxLjI+JewP3kdwtAbzdnEJG2UdiFxGV5/AVBLAwQUAAIACAA2dx9VZ0aXDsUAAABMAQAAEwAcAEZvcm11bGFzL1NlY3Rpb24xLm0gohgAKKAUAAAAAAAAAAAAAAAAAAAAAAAAAAAAjc9BS8NQDAfwe6HfIbxdNqgFr4530E1RUBnWW1dG+vbHPmj7RpJ5Eb+7G0WPw1zCnwTyiyJYTCNVU79e5lmeaceCPc3cRmIAPUc1uqK7txequiS2hgZHnnpYntGpqnSU056n2xCgWq7ZuGXF/CH2KFdpNIymc/d4s/0d6fZ+OEQBvXPb/6UplBzCvnWLguqVgA2v/Bk/+OzbSDpALEK9yRHNopgEM7e7bJ2IX3UVOgzsnSueDIO/9GHzXZ+1TZ7F8T9Xlj9QSwECLQAUAAIACAA2dx9VwUJQaaoAAAD6AAAAEgAAAAAAAAAAAAAAAAAAAAAAQ29uZmlnL1BhY2thZ2UueG1sUEsBAi0AFAACAAgANncfVQ/K6aukAAAA6QAAABMAAAAAAAAAAAAAAAAA9gAAAFtDb250ZW50X1R5cGVzXS54bWxQSwECLQAUAAIACAA2dx9VZ0aXDsUAAABMAQAAEwAAAAAAAAAAAAAAAADnAQAARm9ybXVsYXMvU2VjdGlvbjEubVBLBQYAAAAAAwADAMIAAAD5AgAAAAA=&quot;" command="SELECT * FROM [Price List - BRM ShortDesc]"/>
  </connection>
  <connection id="2" xr16:uid="{00000000-0015-0000-FFFF-FFFF01000000}" keepAlive="1" name="Query - Price List - PMO ShortDesc" description="Connection to the 'Price List - PMO ShortDesc' query in the workbook." type="5" refreshedVersion="6" background="1" saveData="1">
    <dbPr connection="Provider=Microsoft.Mashup.OleDb.1;Data Source=$EmbeddedMashup(8e5e1ad6-01d6-42ca-9193-fb1fe3e6dabf)$;Location=Price List - PMO ShortDesc;Extended Properties=&quot;UEsDBBQAAgAIADZ3H1XBQlBpqgAAAPoAAAASABwAQ29uZmlnL1BhY2thZ2UueG1sIKIYACigFAAAAAAAAAAAAAAAAAAAAAAAAAAAAIWPTQ6CMBSEr0K657WUgD95lIVbSUyIxi0pFRqhGCiWu7nwSF5BE8W4czfz5VvMPG53TKe28a6qH3RnEhIAI54ysiu1qRIy2pO/JKnAXSHPRaW8l2yG9TSUCamtvawpdc6BC6HrK8oZC+gx2+ayVm1BvrL+L/vaDLYwUhGBh/cYwSHmEHHOYcECpDPGTJs5BxBByFcxMKQ/GDdjY8deCWX8fY50rkg/P8QTUEsDBBQAAgAIADZ3H1UPyumrpAAAAOkAAAATABwAW0NvbnRlbnRfVHlwZXNdLnhtbCCiGAAooBQAAAAAAAAAAAAAAAAAAAAAAAAAAABtjksOwjAMRK8SeZ+6sEAINWUB3IALRMH9iOajxkXhbCw4ElcgbXeIpWfmeebzelfHZAfxoDH23inYFCUIcsbfetcqmLiRezjW1fUZKIocdVFBxxwOiNF0ZHUsfCCXncaPVnM+xxaDNnfdEm7LcofGOybHkucfUFdnavQ0sLikLK+1GQdxWnNzlQKmxLjI+JewP3kdwtAbzdnEJG2UdiFxGV5/AVBLAwQUAAIACAA2dx9VwzH+mfgAAACvAQAAEwAcAEZvcm11bGFzL1NlY3Rpb24xLm0gohgAKKAUAAAAAAAAAAAAAAAAAAAAAAAAAAAAfZBBa4RADIXvgv8hzF4UrNBrFw/FbWmh3Qp6c6WMs2kdcBzJxNIi/vfqSvdUzCU8Et77EoeKte0gX/vt3vd8zzWS8Aw7kZFWCC/aMdxA9voGeWOJD+iUgARaZN+DuXI70LyXwL1S6Fx8kCxr6TB41C3Gqe0YO3aBeLo7/Y3c6cH0mhAKWbdXtYpYKnWuRRhBmRJKxqP80p9y4cvI9kis0SVMA1ZhtBLsxPs264o4lrlq0MhEiOiZ0SRbF1ZTudBW14iCtDHzXwr85sXzQhsXJDv3Ycmkth1M54JtlmgcRSaJj1ZEF6d4sY2Af3oEnvU0hb6nu39D979QSwECLQAUAAIACAA2dx9VwUJQaaoAAAD6AAAAEgAAAAAAAAAAAAAAAAAAAAAAQ29uZmlnL1BhY2thZ2UueG1sUEsBAi0AFAACAAgANncfVQ/K6aukAAAA6QAAABMAAAAAAAAAAAAAAAAA9gAAAFtDb250ZW50X1R5cGVzXS54bWxQSwECLQAUAAIACAA2dx9VwzH+mfgAAACvAQAAEwAAAAAAAAAAAAAAAADnAQAARm9ybXVsYXMvU2VjdGlvbjEubVBLBQYAAAAAAwADAMIAAAAsAwAAAAA=&quot;" command="SELECT * FROM [Price List - PMO ShortDesc]"/>
  </connection>
</connections>
</file>

<file path=xl/sharedStrings.xml><?xml version="1.0" encoding="utf-8"?>
<sst xmlns="http://schemas.openxmlformats.org/spreadsheetml/2006/main" count="8800" uniqueCount="3724">
  <si>
    <t>Model</t>
  </si>
  <si>
    <t>Product Description</t>
  </si>
  <si>
    <t>Prices subject to change without notice.</t>
  </si>
  <si>
    <t>Honey BBQ Sauce by John Henry (16 oz Bottle)</t>
  </si>
  <si>
    <t>Grate Lifter</t>
  </si>
  <si>
    <t>Grate Cleaning Bar</t>
  </si>
  <si>
    <t>Chicken Tickler by John Henry (11 oz Bottle)</t>
  </si>
  <si>
    <t>Oval XL 400</t>
  </si>
  <si>
    <t>Oval LG 300</t>
  </si>
  <si>
    <t>Oval JR 200</t>
  </si>
  <si>
    <t>Cypress Prep Table</t>
  </si>
  <si>
    <t>Island Tops &amp; Side Shelves</t>
  </si>
  <si>
    <t>Grill Covers (Packaged 6 per Case)</t>
  </si>
  <si>
    <t>Drip Pan Racks &amp; Ceramic Heat Deflectors</t>
  </si>
  <si>
    <t>Ceramic Chicken Sitter</t>
  </si>
  <si>
    <t>Ceramic Turkey Sitter</t>
  </si>
  <si>
    <t>Rack Systems</t>
  </si>
  <si>
    <t>Peach Summer by John Henry (11 oz Bottle)</t>
  </si>
  <si>
    <t>Pecan Rub by John Henry (11 oz Bottle)</t>
  </si>
  <si>
    <t>Garlic Pepper by John Henry (11 oz Bottle)</t>
  </si>
  <si>
    <t>Description</t>
  </si>
  <si>
    <t>PartNo</t>
  </si>
  <si>
    <t>ShortDesc</t>
  </si>
  <si>
    <t>Fits</t>
  </si>
  <si>
    <t>ListPrice</t>
  </si>
  <si>
    <t>Fuel</t>
  </si>
  <si>
    <t>Weight</t>
  </si>
  <si>
    <t>Created</t>
  </si>
  <si>
    <t>BtuH</t>
  </si>
  <si>
    <t>UPC</t>
  </si>
  <si>
    <t>RPart</t>
  </si>
  <si>
    <t>CtnW</t>
  </si>
  <si>
    <t>CtnD</t>
  </si>
  <si>
    <t>CtnH</t>
  </si>
  <si>
    <t>CtnComment</t>
  </si>
  <si>
    <t>PalletQty</t>
  </si>
  <si>
    <t>PalletStack</t>
  </si>
  <si>
    <t>PalletW</t>
  </si>
  <si>
    <t>PalletD</t>
  </si>
  <si>
    <t>PalletH</t>
  </si>
  <si>
    <t/>
  </si>
  <si>
    <t>Acc</t>
  </si>
  <si>
    <t>Oval for all Built-in Applications</t>
  </si>
  <si>
    <t>Unit</t>
  </si>
  <si>
    <t>&lt;&lt; Enter Multiplier to see your cost</t>
  </si>
  <si>
    <t>Price List Section</t>
  </si>
  <si>
    <t>Primo Grills</t>
  </si>
  <si>
    <t>Wt</t>
  </si>
  <si>
    <t>Oval XL 400 - Jack Daniel’s Edition</t>
  </si>
  <si>
    <t>Grill Tables, Cypress</t>
  </si>
  <si>
    <t>Char</t>
  </si>
  <si>
    <t>LP</t>
  </si>
  <si>
    <t>Grill Cover for all Oval Grills in Built-in Applications</t>
  </si>
  <si>
    <t>All</t>
  </si>
  <si>
    <t>PG00900</t>
  </si>
  <si>
    <t>PG00778</t>
  </si>
  <si>
    <t>PG00775</t>
  </si>
  <si>
    <t>PG00774</t>
  </si>
  <si>
    <t>PG00771</t>
  </si>
  <si>
    <t>PG007800</t>
  </si>
  <si>
    <t>PG007500</t>
  </si>
  <si>
    <t>PG007400</t>
  </si>
  <si>
    <t>PG00773</t>
  </si>
  <si>
    <t>PG00600</t>
  </si>
  <si>
    <t>PG00601</t>
  </si>
  <si>
    <t>PG00602</t>
  </si>
  <si>
    <t>PG00605</t>
  </si>
  <si>
    <t>PG00612</t>
  </si>
  <si>
    <t>PG00613</t>
  </si>
  <si>
    <t>PG00614</t>
  </si>
  <si>
    <t>PG00604</t>
  </si>
  <si>
    <t>PG00607</t>
  </si>
  <si>
    <t>PG00321</t>
  </si>
  <si>
    <t>PG00322</t>
  </si>
  <si>
    <t>PG00368</t>
  </si>
  <si>
    <t>PG00318</t>
  </si>
  <si>
    <t>PG00370</t>
  </si>
  <si>
    <t>PG00320</t>
  </si>
  <si>
    <t>PG00369</t>
  </si>
  <si>
    <t>PG00319</t>
  </si>
  <si>
    <t>PG00911</t>
  </si>
  <si>
    <t>PG00328</t>
  </si>
  <si>
    <t>PG00329</t>
  </si>
  <si>
    <t>PG00311</t>
  </si>
  <si>
    <t>PG00317</t>
  </si>
  <si>
    <t>PG00409</t>
  </si>
  <si>
    <t>PG00410</t>
  </si>
  <si>
    <t>PG00414</t>
  </si>
  <si>
    <t>PG00422</t>
  </si>
  <si>
    <t>PG00423</t>
  </si>
  <si>
    <t>PG00416</t>
  </si>
  <si>
    <t>PG00415</t>
  </si>
  <si>
    <t>PG00413</t>
  </si>
  <si>
    <t>PG00424</t>
  </si>
  <si>
    <t>PG00334</t>
  </si>
  <si>
    <t>PG00344</t>
  </si>
  <si>
    <t>PG00314</t>
  </si>
  <si>
    <t>PG00360</t>
  </si>
  <si>
    <t>PG00365</t>
  </si>
  <si>
    <t>PG00362</t>
  </si>
  <si>
    <t>PG00361</t>
  </si>
  <si>
    <t>PG00364</t>
  </si>
  <si>
    <t>PG00363</t>
  </si>
  <si>
    <t>PG00332</t>
  </si>
  <si>
    <t>PG00315</t>
  </si>
  <si>
    <t>PG00312</t>
  </si>
  <si>
    <t>PG00333</t>
  </si>
  <si>
    <t>PG00316</t>
  </si>
  <si>
    <t>PG00313</t>
  </si>
  <si>
    <t>PG00331</t>
  </si>
  <si>
    <t>PG00324</t>
  </si>
  <si>
    <t>PG00326</t>
  </si>
  <si>
    <t>PG00325</t>
  </si>
  <si>
    <t>PG00336</t>
  </si>
  <si>
    <t>PG00337</t>
  </si>
  <si>
    <t>PG00338</t>
  </si>
  <si>
    <t>PG00340</t>
  </si>
  <si>
    <t>PG00348</t>
  </si>
  <si>
    <t>PG00350</t>
  </si>
  <si>
    <t>PG00770</t>
  </si>
  <si>
    <t>PG00776</t>
  </si>
  <si>
    <t>PG00777</t>
  </si>
  <si>
    <t>PG00335</t>
  </si>
  <si>
    <t>PG00341</t>
  </si>
  <si>
    <t>PG00342</t>
  </si>
  <si>
    <t>PG00400</t>
  </si>
  <si>
    <t>PG00339</t>
  </si>
  <si>
    <t>PG00359</t>
  </si>
  <si>
    <t>PG00608</t>
  </si>
  <si>
    <t>PG00609</t>
  </si>
  <si>
    <t>PG00501</t>
  </si>
  <si>
    <t>PG00502</t>
  </si>
  <si>
    <t>PG00503</t>
  </si>
  <si>
    <t>PG00504</t>
  </si>
  <si>
    <t>PG00505</t>
  </si>
  <si>
    <t>PG0177308</t>
  </si>
  <si>
    <t>PG0177815</t>
  </si>
  <si>
    <t>PG0177418</t>
  </si>
  <si>
    <t>651772003111</t>
  </si>
  <si>
    <t>651772003128</t>
  </si>
  <si>
    <t>651772003135</t>
  </si>
  <si>
    <t>651772003142</t>
  </si>
  <si>
    <t>651772003159</t>
  </si>
  <si>
    <t>651772003166</t>
  </si>
  <si>
    <t>651772003173</t>
  </si>
  <si>
    <t>651772003180</t>
  </si>
  <si>
    <t>651772003197</t>
  </si>
  <si>
    <t>651772003203</t>
  </si>
  <si>
    <t>651772003210</t>
  </si>
  <si>
    <t>651772003227</t>
  </si>
  <si>
    <t>651772003241</t>
  </si>
  <si>
    <t>651772003258</t>
  </si>
  <si>
    <t>651772003265</t>
  </si>
  <si>
    <t>651772003289</t>
  </si>
  <si>
    <t>651772003296</t>
  </si>
  <si>
    <t>651772003319</t>
  </si>
  <si>
    <t>651772003326</t>
  </si>
  <si>
    <t>651772003333</t>
  </si>
  <si>
    <t>651772003340</t>
  </si>
  <si>
    <t>651772003357</t>
  </si>
  <si>
    <t>651772003364</t>
  </si>
  <si>
    <t>651772003371</t>
  </si>
  <si>
    <t>651772003388</t>
  </si>
  <si>
    <t>651772003401</t>
  </si>
  <si>
    <t>651772003418</t>
  </si>
  <si>
    <t>651772003425</t>
  </si>
  <si>
    <t>651772003449</t>
  </si>
  <si>
    <t>651772003487</t>
  </si>
  <si>
    <t>651772003500</t>
  </si>
  <si>
    <t>651772003593</t>
  </si>
  <si>
    <t>651772003609</t>
  </si>
  <si>
    <t>651772003616</t>
  </si>
  <si>
    <t>651772003623</t>
  </si>
  <si>
    <t>651772003630</t>
  </si>
  <si>
    <t>651772003647</t>
  </si>
  <si>
    <t>651772003654</t>
  </si>
  <si>
    <t>651772003685</t>
  </si>
  <si>
    <t>651772003692</t>
  </si>
  <si>
    <t>651772003708</t>
  </si>
  <si>
    <t>651772000097</t>
  </si>
  <si>
    <t>651772004095</t>
  </si>
  <si>
    <t>651772004101</t>
  </si>
  <si>
    <t>651772004132</t>
  </si>
  <si>
    <t>651772004149</t>
  </si>
  <si>
    <t>651772004156</t>
  </si>
  <si>
    <t>PG00417</t>
  </si>
  <si>
    <t>651772004163</t>
  </si>
  <si>
    <t>651772004170</t>
  </si>
  <si>
    <t>651772004224</t>
  </si>
  <si>
    <t>651772004231</t>
  </si>
  <si>
    <t>651772005016</t>
  </si>
  <si>
    <t>651772005023</t>
  </si>
  <si>
    <t>651772005030</t>
  </si>
  <si>
    <t>651772005047</t>
  </si>
  <si>
    <t>651772005054</t>
  </si>
  <si>
    <t>651772006006</t>
  </si>
  <si>
    <t>651772006013</t>
  </si>
  <si>
    <t>651772006020</t>
  </si>
  <si>
    <t>651772006051</t>
  </si>
  <si>
    <t>651772006075</t>
  </si>
  <si>
    <t>100% Natural Lump Charcoal (Qty 35 Bags per Pallet)</t>
  </si>
  <si>
    <t>651772006082</t>
  </si>
  <si>
    <t>Quick Lights Firestarters (Qty 24 per Case)</t>
  </si>
  <si>
    <t>651772006099</t>
  </si>
  <si>
    <t>651772006129</t>
  </si>
  <si>
    <t>651772006136</t>
  </si>
  <si>
    <t>651772006143</t>
  </si>
  <si>
    <t>Oval JR 200 All-In-One (Heavy-Duty Stand, Side Shelves, Ash Tool and Grate Lifter)</t>
  </si>
  <si>
    <t>651772074005</t>
  </si>
  <si>
    <t>Oval LG 300 All-In-One (Heavy-Duty Stand, Side Shelves, Ash Tool and Grate Lifter)</t>
  </si>
  <si>
    <t>651772075002</t>
  </si>
  <si>
    <t>651772007706</t>
  </si>
  <si>
    <t>Kamado Round</t>
  </si>
  <si>
    <t>651772007713</t>
  </si>
  <si>
    <t>651772007737</t>
  </si>
  <si>
    <t>651772007744</t>
  </si>
  <si>
    <t>651772007751</t>
  </si>
  <si>
    <t>651772007768</t>
  </si>
  <si>
    <t>651772007775</t>
  </si>
  <si>
    <t>651772007782</t>
  </si>
  <si>
    <t>Oval XL 400 - All-In-One (Heavy-Duty Stand, Side Shelves, Ash Tool and Grate Lifter)</t>
  </si>
  <si>
    <t>651772078003</t>
  </si>
  <si>
    <t>651772009007</t>
  </si>
  <si>
    <t>651772009113</t>
  </si>
  <si>
    <t>651772773083</t>
  </si>
  <si>
    <t>651772774189</t>
  </si>
  <si>
    <t>651772778156</t>
  </si>
  <si>
    <t>PG00778, PG00775 on PG00368 Cart</t>
  </si>
  <si>
    <t>PG00774, PG007400, PG00771, PG00773</t>
  </si>
  <si>
    <t>PG00774, PG007400</t>
  </si>
  <si>
    <t>PG00775, PG007500, PG00771, PG00773</t>
  </si>
  <si>
    <t>PG00775, PG007500</t>
  </si>
  <si>
    <t>PG00774 on PG00318 Cart</t>
  </si>
  <si>
    <t>PG00900, PG00778, PG007800, PGG420C, PGG420H</t>
  </si>
  <si>
    <t>PG00900, PG00778, PG007800 on PG00368 Cart</t>
  </si>
  <si>
    <t>PG00775, PG007500 on PG00368 Cart</t>
  </si>
  <si>
    <t>PG00771, PG00773</t>
  </si>
  <si>
    <t>PG00900, PG00778, PG007800, PG00771, PG00773</t>
  </si>
  <si>
    <t>PG00900, PG00778, PG007800</t>
  </si>
  <si>
    <t>PG00778, PG007800, PG00775, PG007500</t>
  </si>
  <si>
    <t>PG00900, PG00778, PG007800, PG00775, PG007500, PG00771, PG00773</t>
  </si>
  <si>
    <t>PG00900, PG00778</t>
  </si>
  <si>
    <t>PG00900, PG00778, PG00775</t>
  </si>
  <si>
    <t>PG00778, PG00775, PG00774, PG00771</t>
  </si>
  <si>
    <t>PG00900/PG00778 w/PG00600, and PG00771 w/PG00601</t>
  </si>
  <si>
    <t>PG007500, PG007400, PG00773</t>
  </si>
  <si>
    <t>PG00774 in PG00318 Cart</t>
  </si>
  <si>
    <t>PG00900 w/PG910 or PG911;  PG00778 w/PG00328 or PG00311;  PG00775 w/ PG00329</t>
  </si>
  <si>
    <t>PG00900/PG00778 w/PG00612</t>
  </si>
  <si>
    <t>PG00775 w/PG00613, PG00774 w/PG00614</t>
  </si>
  <si>
    <t>PG00G420C</t>
  </si>
  <si>
    <t>Cypress Table for Kamado (incl PG00400)</t>
  </si>
  <si>
    <t>PG00900 or  PG00778 AND PG00774</t>
  </si>
  <si>
    <t>No carton</t>
  </si>
  <si>
    <t>PG00900 on PG00368 Cart</t>
  </si>
  <si>
    <t>PG00774, PG007400, PG00771, PG00773, PGG420H, PGG420C</t>
  </si>
  <si>
    <t>PG00900, PG00778, PG00775, PG007800, PG007500</t>
  </si>
  <si>
    <t>Cast Iron Firebox Dividers, Griddles, Grates, and Extension Racks</t>
  </si>
  <si>
    <t>651772003395</t>
  </si>
  <si>
    <t>651772006044</t>
  </si>
  <si>
    <t>Grill Cradles &amp; Grill Carts</t>
  </si>
  <si>
    <t>Gaskets</t>
  </si>
  <si>
    <t>Grill Tools, Cooking Accessories, and Gaskets</t>
  </si>
  <si>
    <t>List Price</t>
  </si>
  <si>
    <t>Ceramic Chicken Sitter  (1 pc)</t>
  </si>
  <si>
    <t>Ceramic Turkey Sitter  (1 pc)</t>
  </si>
  <si>
    <t>Ceramic Feet for Built-in Applications, 4-pc Set (included w/ Tables)</t>
  </si>
  <si>
    <t>651772004248</t>
  </si>
  <si>
    <t>Charcoal, 100% Natural Lump (Qty 35 Bags per Pallet)</t>
  </si>
  <si>
    <t>Kamado Round - All-In-One (Stand, Side Shelves, Ash Tool and Grate Lifter)</t>
  </si>
  <si>
    <t>Kamado Ceramic Bottom</t>
  </si>
  <si>
    <t>Kamado Ceramic Top</t>
  </si>
  <si>
    <t>Kamado XL Ceramic Firebox</t>
  </si>
  <si>
    <t>PG200040</t>
  </si>
  <si>
    <t>PG00900, PG00778, PG00771, PG00775</t>
  </si>
  <si>
    <t>Oval XL/Kamado Cast Iron Chimney Top</t>
  </si>
  <si>
    <t>PG00900 or PG00778 w/PG00370 or PG00602;  PG00775 w/PG00370;  PG00774 w/PG00605</t>
  </si>
  <si>
    <t>Oval JR Band for Hinge (each)</t>
  </si>
  <si>
    <t>PG00802T</t>
  </si>
  <si>
    <t>Event Tent, 10 x 10 x 8-ft Tall</t>
  </si>
  <si>
    <t>PG00809</t>
  </si>
  <si>
    <t>Accessory Center, Freestanding (2 Boxes)</t>
  </si>
  <si>
    <t>PG00810</t>
  </si>
  <si>
    <t>Primo Hang Tag</t>
  </si>
  <si>
    <t>PG00814</t>
  </si>
  <si>
    <t>Competition Window Cling</t>
  </si>
  <si>
    <t>PG00815</t>
  </si>
  <si>
    <t>Usa Window Cling</t>
  </si>
  <si>
    <t>USA Window Cling</t>
  </si>
  <si>
    <t>PG00816</t>
  </si>
  <si>
    <t>Primo Authorized Dealer Logo Banner (36 x 24)</t>
  </si>
  <si>
    <t>PG00817</t>
  </si>
  <si>
    <t>Primo Oval Smokes Round Banner (72 x 36)</t>
  </si>
  <si>
    <t>PG00818</t>
  </si>
  <si>
    <t>Primo Outdoor Flag (24 x 134)</t>
  </si>
  <si>
    <t>PG0120001</t>
  </si>
  <si>
    <t>Burn Protector, Ceramic U-Shape, Old Gas Unit</t>
  </si>
  <si>
    <t>PG0130802</t>
  </si>
  <si>
    <t>PG0130803</t>
  </si>
  <si>
    <t>PG0130804</t>
  </si>
  <si>
    <t>PG0131803</t>
  </si>
  <si>
    <t>PG0132300</t>
  </si>
  <si>
    <t>Side Table for AIO Cradle</t>
  </si>
  <si>
    <t>PG0136902</t>
  </si>
  <si>
    <t>PG0140001</t>
  </si>
  <si>
    <t>Support Rack, SS for G420</t>
  </si>
  <si>
    <t>PG0142001</t>
  </si>
  <si>
    <t>Ceramic Bottom for G420</t>
  </si>
  <si>
    <t>PG0142002</t>
  </si>
  <si>
    <t>Ceramic Top for G420</t>
  </si>
  <si>
    <t>PG0142003</t>
  </si>
  <si>
    <t>Basket, Internal SS for G420</t>
  </si>
  <si>
    <t>PG0142004</t>
  </si>
  <si>
    <t>Flavor Grate, SS for G420</t>
  </si>
  <si>
    <t>PG0142005</t>
  </si>
  <si>
    <t>Cooking Grate, SS for G420</t>
  </si>
  <si>
    <t>PG0142006</t>
  </si>
  <si>
    <t>Handle, SS for G420</t>
  </si>
  <si>
    <t>PG0142007</t>
  </si>
  <si>
    <t>Orifice, Gas Conversion</t>
  </si>
  <si>
    <t>PG0142008</t>
  </si>
  <si>
    <t>Cart Base with Drawers for G420</t>
  </si>
  <si>
    <t>PG0142009</t>
  </si>
  <si>
    <t>Metal Frame, Upper for G420</t>
  </si>
  <si>
    <t>PG0142010</t>
  </si>
  <si>
    <t>Front Panel, SS for G420</t>
  </si>
  <si>
    <t>PG0142011</t>
  </si>
  <si>
    <t>Table Shroud, Inside Side SS for G420</t>
  </si>
  <si>
    <t>PG0142012</t>
  </si>
  <si>
    <t>Drip Tray, SS for G420</t>
  </si>
  <si>
    <t>PG0142013</t>
  </si>
  <si>
    <t>Side Table, Fold Down SS for G420</t>
  </si>
  <si>
    <t>PG0142014</t>
  </si>
  <si>
    <t>Hinge Assembly for G420</t>
  </si>
  <si>
    <t>PG0142015</t>
  </si>
  <si>
    <t>Knob, Control for G420</t>
  </si>
  <si>
    <t>PG0142016</t>
  </si>
  <si>
    <t>Name Plate, Primo</t>
  </si>
  <si>
    <t>PG0142017</t>
  </si>
  <si>
    <t>Gas Valve</t>
  </si>
  <si>
    <t>PG0142018</t>
  </si>
  <si>
    <t>Knob, Electronic Ignition</t>
  </si>
  <si>
    <t>PG0142019</t>
  </si>
  <si>
    <t>Ceramic Electrode</t>
  </si>
  <si>
    <t>PG0142020</t>
  </si>
  <si>
    <t>Tunnel Box, Gas Pilot</t>
  </si>
  <si>
    <t>PG0142021</t>
  </si>
  <si>
    <t>Hose with Disconnect, Nat</t>
  </si>
  <si>
    <t>PG0142022</t>
  </si>
  <si>
    <t>Manifold with Clamps</t>
  </si>
  <si>
    <t>PG0142023</t>
  </si>
  <si>
    <t>Hose with Regulator Hookup</t>
  </si>
  <si>
    <t>PG0142025</t>
  </si>
  <si>
    <t>Label, Caution</t>
  </si>
  <si>
    <t>PG0142026</t>
  </si>
  <si>
    <t>Outer Box for G420C Free-Standing</t>
  </si>
  <si>
    <t>PG0142027</t>
  </si>
  <si>
    <t>Tray for G420C Built-In</t>
  </si>
  <si>
    <t>PG0142028</t>
  </si>
  <si>
    <t>Outer Box for G420H Built-In</t>
  </si>
  <si>
    <t>PG0142029</t>
  </si>
  <si>
    <t>Tray for G420H Built-In</t>
  </si>
  <si>
    <t>PG0142030</t>
  </si>
  <si>
    <t>Manual for G420 Grill</t>
  </si>
  <si>
    <t>PG0142031</t>
  </si>
  <si>
    <t>Pallet for G420 Head Only</t>
  </si>
  <si>
    <t>PG0142032</t>
  </si>
  <si>
    <t>Burner, Low with Mounting Tab for G420</t>
  </si>
  <si>
    <t>PG0142033</t>
  </si>
  <si>
    <t>Burner, High with Mounting Tab for G420</t>
  </si>
  <si>
    <t>PG0142034</t>
  </si>
  <si>
    <t>Smoker Box, V-Shaped</t>
  </si>
  <si>
    <t>PG0174005</t>
  </si>
  <si>
    <t>PG0175005</t>
  </si>
  <si>
    <t>PG0177101</t>
  </si>
  <si>
    <t>Hinge, Bands, and Handle for Kamado, without Brackets for Side Tables</t>
  </si>
  <si>
    <t>PG0177301</t>
  </si>
  <si>
    <t>Hinge, Bands, Handle, Brackets for Side Shelves, Kamado</t>
  </si>
  <si>
    <t>Hinge, Bands, Handle, Brackets for Kamado, w/ Brackets for SideTables</t>
  </si>
  <si>
    <t>PG0177303</t>
  </si>
  <si>
    <t>PG0177305</t>
  </si>
  <si>
    <t>Ash Tool for AIO</t>
  </si>
  <si>
    <t>PG0177403</t>
  </si>
  <si>
    <t>PG0177404</t>
  </si>
  <si>
    <t>PG0177406</t>
  </si>
  <si>
    <t>PG0177407</t>
  </si>
  <si>
    <t>PG0177408</t>
  </si>
  <si>
    <t>PG0177409</t>
  </si>
  <si>
    <t>PG0177411</t>
  </si>
  <si>
    <t>PG0177412</t>
  </si>
  <si>
    <t>PG0177413</t>
  </si>
  <si>
    <t>PG0177503</t>
  </si>
  <si>
    <t>PG0177504</t>
  </si>
  <si>
    <t>PG0177505</t>
  </si>
  <si>
    <t>PG0177507</t>
  </si>
  <si>
    <t>PG0177509</t>
  </si>
  <si>
    <t>PG0177803</t>
  </si>
  <si>
    <t>PG0177805</t>
  </si>
  <si>
    <t>PG0177806</t>
  </si>
  <si>
    <t>PG0177807</t>
  </si>
  <si>
    <t>PG0177808</t>
  </si>
  <si>
    <t>PG0177809</t>
  </si>
  <si>
    <t>PG0177810</t>
  </si>
  <si>
    <t>PG0177812</t>
  </si>
  <si>
    <t>PG0177813</t>
  </si>
  <si>
    <t>PG0177903</t>
  </si>
  <si>
    <t>Firebox, Kamado</t>
  </si>
  <si>
    <t>PG0177904</t>
  </si>
  <si>
    <t>Cooking Grate, Porcelain for Kamado</t>
  </si>
  <si>
    <t>PG0177907</t>
  </si>
  <si>
    <t>PG0177909</t>
  </si>
  <si>
    <t>PG0178005</t>
  </si>
  <si>
    <t>Oval XL AIO</t>
  </si>
  <si>
    <t>PG0200012</t>
  </si>
  <si>
    <t>PG0200033</t>
  </si>
  <si>
    <t>PG0200035</t>
  </si>
  <si>
    <t>PG0200036</t>
  </si>
  <si>
    <t>Caster, Cradle Locking for AIO</t>
  </si>
  <si>
    <t>PG0200037</t>
  </si>
  <si>
    <t>Caster, Cradle Non-Locking for AIO</t>
  </si>
  <si>
    <t>PG0200038</t>
  </si>
  <si>
    <t>Caster, Locking for Cypress Tables</t>
  </si>
  <si>
    <t>PG0200039</t>
  </si>
  <si>
    <t>Caster, Non-Locking for Cypress Table</t>
  </si>
  <si>
    <t>PG0200040</t>
  </si>
  <si>
    <t>PG0200047</t>
  </si>
  <si>
    <t>Caster, Locking for Cart</t>
  </si>
  <si>
    <t>PG0200048</t>
  </si>
  <si>
    <t>Caster, Non-Locking for Cart</t>
  </si>
  <si>
    <t>Your Cost</t>
  </si>
  <si>
    <t xml:space="preserve">Ceramic Grill Heads </t>
  </si>
  <si>
    <t>Round - All-In-One (Stand, Side Shelves, Ash Tool and Grate Lifter)</t>
  </si>
  <si>
    <t xml:space="preserve">All-In-One Ceramic Grills </t>
  </si>
  <si>
    <t>PG00351</t>
  </si>
  <si>
    <t>PG00352</t>
  </si>
  <si>
    <t>PG00353</t>
  </si>
  <si>
    <t>Note: Side burner may be installed in a non-combustible island without a sleeve.  
Installation in a combustible island requires a sleeve.  Maintain clearance to adjoining combustible material. See manual.  
There is no sleeve available for the drop-in side burner</t>
  </si>
  <si>
    <t>MODEL</t>
  </si>
  <si>
    <t>DESCRIPTION</t>
  </si>
  <si>
    <t>WT</t>
  </si>
  <si>
    <t>LIST ($)</t>
  </si>
  <si>
    <t>BSABF12N</t>
  </si>
  <si>
    <t>Side Burner - Double, 12-in., Slide-in</t>
  </si>
  <si>
    <t>BSASL12</t>
  </si>
  <si>
    <t>Insulated Sleeve for 12-in. Side Burner</t>
  </si>
  <si>
    <t>BSASL16</t>
  </si>
  <si>
    <t>Insulated Sleeve for 16-in. Power Side Burner</t>
  </si>
  <si>
    <t>BSABW16N</t>
  </si>
  <si>
    <t>Side Burner - Power, 16-in., Slide-in</t>
  </si>
  <si>
    <t>BSAF12DN</t>
  </si>
  <si>
    <t>Side Burner, 12-in., Drop-in</t>
  </si>
  <si>
    <t>Gas Side Burners and Sleeves</t>
  </si>
  <si>
    <t>Doors and Drawers</t>
  </si>
  <si>
    <t>Double Door Sets</t>
  </si>
  <si>
    <t>(sized to fit beneath the front of the grill)</t>
  </si>
  <si>
    <t>BSAD2622D</t>
  </si>
  <si>
    <t xml:space="preserve">Double Doors, 26-in. W x 22-in. H </t>
  </si>
  <si>
    <t>BSAD3422D</t>
  </si>
  <si>
    <t xml:space="preserve">Double Doors, 34-in. W x 22-in. H </t>
  </si>
  <si>
    <t>BSAD4222D</t>
  </si>
  <si>
    <t>Double Doors, 42-in. W x 22-in. H</t>
  </si>
  <si>
    <t>Single Door Sets</t>
  </si>
  <si>
    <t>BSAD1722</t>
  </si>
  <si>
    <t xml:space="preserve">Single Door, 17-in. W x 22-in. H </t>
  </si>
  <si>
    <t>BSAD2422</t>
  </si>
  <si>
    <t xml:space="preserve">Single Door, 24-in. W x 22-in. H </t>
  </si>
  <si>
    <t>BSAW3422SD</t>
  </si>
  <si>
    <t xml:space="preserve">Single Door with Double Drawer, 34-in. W x 22-in. H </t>
  </si>
  <si>
    <t>BSAW4222ST</t>
  </si>
  <si>
    <t xml:space="preserve">Single Door with Triple Drawer, 42-in. W x 22-in. H </t>
  </si>
  <si>
    <t>Drawer Sets</t>
  </si>
  <si>
    <t>BSAW1826R</t>
  </si>
  <si>
    <t>Drawer for Roll-Out Waste Container, 18-in. W x 26-in. H</t>
  </si>
  <si>
    <t>BSAW1826T</t>
  </si>
  <si>
    <t xml:space="preserve">Triple Drawer, 18-in. W x 26-in. H </t>
  </si>
  <si>
    <t>BSAW2022</t>
  </si>
  <si>
    <t>Single Drawer, for Propane Tank, 20-in. W x 22-in. H</t>
  </si>
  <si>
    <t>BSAW2022D</t>
  </si>
  <si>
    <t xml:space="preserve">Double Drawer, 20-in. W x 22-in. H </t>
  </si>
  <si>
    <t>Oval X-Large Charcoal All-In-One (Heavy-Duty Stand, Side Shelves, Ash Tool and Grate Lifter)</t>
  </si>
  <si>
    <t>Oval Large Charcoal All-In-One (Heavy-Duty Stand, Side Shelves, Ash Tool and Grate Lifter)</t>
  </si>
  <si>
    <t>Oval Junior All-In-One (Heavy-Duty Stand, Side Shelves, Ash Tool and Grate Lifter)</t>
  </si>
  <si>
    <t>PG00354</t>
  </si>
  <si>
    <t>Rotisserie &amp; Accessories</t>
  </si>
  <si>
    <t>PGLGR</t>
  </si>
  <si>
    <t>PGJRR</t>
  </si>
  <si>
    <t>PGRR</t>
  </si>
  <si>
    <t>PGRBO</t>
  </si>
  <si>
    <t>PGRBK</t>
  </si>
  <si>
    <t>PGRBF</t>
  </si>
  <si>
    <t>Half Drip Pans</t>
  </si>
  <si>
    <t>PGXLDP</t>
  </si>
  <si>
    <t>PGLGDP</t>
  </si>
  <si>
    <t>PGJRDP</t>
  </si>
  <si>
    <t>PGRDP</t>
  </si>
  <si>
    <t>Charcoal &amp; Starters</t>
  </si>
  <si>
    <t>Sauces, and Rubs</t>
  </si>
  <si>
    <t>PGEFIRE</t>
  </si>
  <si>
    <t xml:space="preserve">CUR - GRILL, OVAL JR ALL-IN-ONE                             </t>
  </si>
  <si>
    <t xml:space="preserve">CUR - GRILL, OVAL JR                                        </t>
  </si>
  <si>
    <t>PGXLR</t>
  </si>
  <si>
    <t>27301</t>
  </si>
  <si>
    <t>Grease Diverter for SBB2801</t>
  </si>
  <si>
    <t>SBB2801</t>
  </si>
  <si>
    <t>27302</t>
  </si>
  <si>
    <t>Grease Diverter for SBB2501</t>
  </si>
  <si>
    <t>SBB2501</t>
  </si>
  <si>
    <t>B053791</t>
  </si>
  <si>
    <t>Bowtie Burner Kit for P5, D5, S5</t>
  </si>
  <si>
    <t>P5, D5, S5</t>
  </si>
  <si>
    <t>720968978714</t>
  </si>
  <si>
    <t>B053825</t>
  </si>
  <si>
    <t>Spit Rod for Hugga Rack</t>
  </si>
  <si>
    <t>Hugga Rack</t>
  </si>
  <si>
    <t>B056482</t>
  </si>
  <si>
    <t>Collector Box Only (Rotary Igniter) for D Series</t>
  </si>
  <si>
    <t>D Series</t>
  </si>
  <si>
    <t>B056596</t>
  </si>
  <si>
    <t>Ignitor Kit, Pushbutton for S5</t>
  </si>
  <si>
    <t>S5</t>
  </si>
  <si>
    <t>Igniter Kit, Pushbutton for S5</t>
  </si>
  <si>
    <t>B056598</t>
  </si>
  <si>
    <t>Rotary Ignitor &amp; Knob Only for D Series 1994-1999</t>
  </si>
  <si>
    <t>D Series 1994-1999</t>
  </si>
  <si>
    <t>Rotary Igniter &amp; Knob Only for D Series 1994-1999</t>
  </si>
  <si>
    <t>B056647</t>
  </si>
  <si>
    <t>Nat Orifice for P and D Series</t>
  </si>
  <si>
    <t>P &amp; D Models</t>
  </si>
  <si>
    <t>B056649</t>
  </si>
  <si>
    <t>LP Orifice for P and D Series</t>
  </si>
  <si>
    <t>B057804</t>
  </si>
  <si>
    <t>Hinge Pin</t>
  </si>
  <si>
    <t>ALL MODELS</t>
  </si>
  <si>
    <t>B057805</t>
  </si>
  <si>
    <t>Bridge Pin</t>
  </si>
  <si>
    <t>B058126</t>
  </si>
  <si>
    <t>Collector Box Only for S5</t>
  </si>
  <si>
    <t>B059229</t>
  </si>
  <si>
    <t>Handle fits Side Burner</t>
  </si>
  <si>
    <t>Side Burner</t>
  </si>
  <si>
    <t>B059605</t>
  </si>
  <si>
    <t>Hansen Quick-Connect, only fits Nat Models</t>
  </si>
  <si>
    <t>Nat Models</t>
  </si>
  <si>
    <t>B060324</t>
  </si>
  <si>
    <t>Wood Shelf for S5</t>
  </si>
  <si>
    <t>B060336</t>
  </si>
  <si>
    <t>Grease Tray Bracket for S5</t>
  </si>
  <si>
    <t>B060337</t>
  </si>
  <si>
    <t>Disposable Aluminum Grease Pan fits Carts</t>
  </si>
  <si>
    <t>Carts</t>
  </si>
  <si>
    <t>B060757</t>
  </si>
  <si>
    <t>Chrome Warming Rack fits P4, D4, H4</t>
  </si>
  <si>
    <t>P4, D4, H4</t>
  </si>
  <si>
    <t>B062998</t>
  </si>
  <si>
    <t>Drip Pan Knob fits PC Cart/DC Cart</t>
  </si>
  <si>
    <t>PC Cart/DC Cart</t>
  </si>
  <si>
    <t>B063103</t>
  </si>
  <si>
    <t>Caster, Chrome, fits PC Cart/DC Cart</t>
  </si>
  <si>
    <t>B063104</t>
  </si>
  <si>
    <t>Caster, Chrome, Locking fits PC Cart/DC Cart</t>
  </si>
  <si>
    <t>B063105</t>
  </si>
  <si>
    <t>Wheel, 8-in Gray Plastic -  fits PC Cart</t>
  </si>
  <si>
    <t>PC Cart</t>
  </si>
  <si>
    <t>B063106</t>
  </si>
  <si>
    <t>Hub Cap Cover Gray fits PC Cart</t>
  </si>
  <si>
    <t>B063107</t>
  </si>
  <si>
    <t>Axle fits PC Cart/DC Cart</t>
  </si>
  <si>
    <t>B063113</t>
  </si>
  <si>
    <t>Rear Brace SS fits PN Cart</t>
  </si>
  <si>
    <t>PN Cart</t>
  </si>
  <si>
    <t>B063235</t>
  </si>
  <si>
    <t>Label (Rotary Igniter) fits P3/P3S</t>
  </si>
  <si>
    <t>P3/P3S</t>
  </si>
  <si>
    <t>B064791</t>
  </si>
  <si>
    <t>Retainer Cylinder for S5CP</t>
  </si>
  <si>
    <t>S5CP</t>
  </si>
  <si>
    <t>B066650</t>
  </si>
  <si>
    <t>Hardware Pack - Hugga Rack</t>
  </si>
  <si>
    <t>B067449</t>
  </si>
  <si>
    <t>Briquet Rack fits P4, D4, G4</t>
  </si>
  <si>
    <t>P4/D4</t>
  </si>
  <si>
    <t>B067800</t>
  </si>
  <si>
    <t>Stainless Steel Drip Tray for CP Cart</t>
  </si>
  <si>
    <t>CP Cart</t>
  </si>
  <si>
    <t>B067881</t>
  </si>
  <si>
    <t>Painted Drip Tray fits CN Cart</t>
  </si>
  <si>
    <t>CN Cart</t>
  </si>
  <si>
    <t>B068182</t>
  </si>
  <si>
    <t>Plastic Fastener SS fits U26SS</t>
  </si>
  <si>
    <t>U26SS</t>
  </si>
  <si>
    <t>B069002</t>
  </si>
  <si>
    <t>LP Manifold W/Orifice fits P3,P4,D3,D4</t>
  </si>
  <si>
    <t>P3,P4,D3,D4</t>
  </si>
  <si>
    <t>B069003</t>
  </si>
  <si>
    <t>Nat Manifold w/Orifice fits P3,P4,D3,D4</t>
  </si>
  <si>
    <t>B069743</t>
  </si>
  <si>
    <t>Collector Box Spacer fits P3/4 D3/4/5</t>
  </si>
  <si>
    <t>P3/4 D3/4/5</t>
  </si>
  <si>
    <t>B069747</t>
  </si>
  <si>
    <t>Ground Lug</t>
  </si>
  <si>
    <t>B069750</t>
  </si>
  <si>
    <t>Nat Twin Valve 45-degree for S5</t>
  </si>
  <si>
    <t>B069751</t>
  </si>
  <si>
    <t>Twin Valve Assy - LP fits P5/D5/S5/S2</t>
  </si>
  <si>
    <t>P5/D5/S5/S2</t>
  </si>
  <si>
    <t>B069755</t>
  </si>
  <si>
    <t>Rotary Igniter fits D3/D4</t>
  </si>
  <si>
    <t>D3/D4</t>
  </si>
  <si>
    <t>B069756</t>
  </si>
  <si>
    <t>Hose and Regulator w/ Q.C.C. (female pipe fitting) fits All LP Models</t>
  </si>
  <si>
    <t>All LP Models to 1999, SBG2500,2501,2801</t>
  </si>
  <si>
    <t>B069757</t>
  </si>
  <si>
    <t>Ground Wire for Rotary Igniter</t>
  </si>
  <si>
    <t>Rotary Ignitor</t>
  </si>
  <si>
    <t>B070001</t>
  </si>
  <si>
    <t>Knob fits Rotary Ignitor</t>
  </si>
  <si>
    <t>Knob fits Rotary Igniter</t>
  </si>
  <si>
    <t>B070084</t>
  </si>
  <si>
    <t>Knob, Black fits P3/4/5, D3/4/5/2 Sideburner</t>
  </si>
  <si>
    <t>P3/4/5, D3/4/5/2 Sideburner</t>
  </si>
  <si>
    <t>B070100</t>
  </si>
  <si>
    <t>Cooking Grid for Side Burner</t>
  </si>
  <si>
    <t>B070108</t>
  </si>
  <si>
    <t>Manifold Tube fits Side Burner</t>
  </si>
  <si>
    <t>B070142</t>
  </si>
  <si>
    <t>Mounting Plate fits Side Burner</t>
  </si>
  <si>
    <t>B070173</t>
  </si>
  <si>
    <t>See DPA27</t>
  </si>
  <si>
    <t>B070283</t>
  </si>
  <si>
    <t>See B102012 - U26SS Square Post fits U26SS</t>
  </si>
  <si>
    <t>B070323</t>
  </si>
  <si>
    <t>Tee Fitting for Side Burner</t>
  </si>
  <si>
    <t>B070404</t>
  </si>
  <si>
    <t xml:space="preserve">Briquet Rack, P5, D5, S5 fits P5/D5/S5 </t>
  </si>
  <si>
    <t xml:space="preserve">P5/D5/S5 </t>
  </si>
  <si>
    <t>B070414</t>
  </si>
  <si>
    <t>Hose, 12-ft</t>
  </si>
  <si>
    <t>B070434</t>
  </si>
  <si>
    <t>See DPP101</t>
  </si>
  <si>
    <t>P3/DU/D3/U3/S3</t>
  </si>
  <si>
    <t>B070435</t>
  </si>
  <si>
    <t>See DPP102</t>
  </si>
  <si>
    <t>D2/U2/G2000TSX/P4/D4/U4/U5</t>
  </si>
  <si>
    <t>B070436</t>
  </si>
  <si>
    <t>See DPP103</t>
  </si>
  <si>
    <t>B070437</t>
  </si>
  <si>
    <t>See DPP12</t>
  </si>
  <si>
    <t>B070483</t>
  </si>
  <si>
    <t>LP SB Single Valve fits DP Side Burner, SS</t>
  </si>
  <si>
    <t>DP Side Burner, S/S</t>
  </si>
  <si>
    <t>B070486</t>
  </si>
  <si>
    <t>Handle, Stainless Steel, 21-in fits P4/D4</t>
  </si>
  <si>
    <t>B070584</t>
  </si>
  <si>
    <t>Burner Cap fits Side Burner</t>
  </si>
  <si>
    <t>B071712</t>
  </si>
  <si>
    <t>Vent Cover fits BIKH-1</t>
  </si>
  <si>
    <t>BIKH-1</t>
  </si>
  <si>
    <t>B072201</t>
  </si>
  <si>
    <t>Rear Brace SS fits PC Cart</t>
  </si>
  <si>
    <t>B072203</t>
  </si>
  <si>
    <t>Rear Brace Painted fits DC Cart</t>
  </si>
  <si>
    <t>DC Cart</t>
  </si>
  <si>
    <t>B072206</t>
  </si>
  <si>
    <t>Stainless Steel Drip Pan Drawer Complete fits PC Cart</t>
  </si>
  <si>
    <t>B072211</t>
  </si>
  <si>
    <t>Drip Pan Drawer Complete for PC Cart/PB Base</t>
  </si>
  <si>
    <t>PC Cart/PB Base</t>
  </si>
  <si>
    <t>B072215</t>
  </si>
  <si>
    <t>Grease Cup Bracket fits 2000 Cart Models</t>
  </si>
  <si>
    <t>Cart Models</t>
  </si>
  <si>
    <t>B072218</t>
  </si>
  <si>
    <t>Electronic Ignitor Head Only fits P3/P4/P5/D3/D4</t>
  </si>
  <si>
    <t>P3/P4/P5/D3/D4</t>
  </si>
  <si>
    <t>Electronic Igniter Head Only fits P3/P4/P5/D3/D4</t>
  </si>
  <si>
    <t>B072622</t>
  </si>
  <si>
    <t>Conversion Kit, Nat to Propane, fits Side Burner (Orifice .89)</t>
  </si>
  <si>
    <t>Side Burner DPSBSS and DPASBC</t>
  </si>
  <si>
    <t>Conversion Kit - Nat to LP - fits Side Burner (Orifice .89)</t>
  </si>
  <si>
    <t>B072684</t>
  </si>
  <si>
    <t>Post, Black, with Hardware fits U26</t>
  </si>
  <si>
    <t>All Electronic Models</t>
  </si>
  <si>
    <t>B072695</t>
  </si>
  <si>
    <t>Stainless Steel Retract-A-Rack, Fold-Out, for C3, Q3, P3, R3, T3, D3</t>
  </si>
  <si>
    <t>P3, T3, D3, R3, C3</t>
  </si>
  <si>
    <t>B072696</t>
  </si>
  <si>
    <t>Stainless Steel Retract-A-Rack for P4, D4</t>
  </si>
  <si>
    <t>P4, D4</t>
  </si>
  <si>
    <t>B072698</t>
  </si>
  <si>
    <t>Label (Electronic Igniter) fits BSA Side Burner LP &amp; Nat</t>
  </si>
  <si>
    <t>BSA Side Burner LP &amp; Nat</t>
  </si>
  <si>
    <t>B073097</t>
  </si>
  <si>
    <t>Foam Grip for Stainless Steel Handles</t>
  </si>
  <si>
    <t xml:space="preserve">P3/P4/P5 </t>
  </si>
  <si>
    <t>B073100</t>
  </si>
  <si>
    <t>Pull Handle, Stainless Steel for DPSBSS</t>
  </si>
  <si>
    <t>DPSBSS</t>
  </si>
  <si>
    <t>B073270</t>
  </si>
  <si>
    <t>Conversion Kit, Propane to Nat, fits Side Burner (Orifice #173)</t>
  </si>
  <si>
    <t>Nat</t>
  </si>
  <si>
    <t>Conversion Kit - LP to Nat - fits Side Burner (Orifice #173)</t>
  </si>
  <si>
    <t>B073271</t>
  </si>
  <si>
    <t>Hub Cap Cover Black for DCCart</t>
  </si>
  <si>
    <t>Hub Cap Cover Black for DC Cart</t>
  </si>
  <si>
    <t>B073287</t>
  </si>
  <si>
    <t>Casting Bottom fits P4, D4</t>
  </si>
  <si>
    <t>B073963</t>
  </si>
  <si>
    <t>Shelf Pin</t>
  </si>
  <si>
    <t>B074605</t>
  </si>
  <si>
    <t>Stainless Steel Post Complete w/Hdw fits U26SS</t>
  </si>
  <si>
    <t>U26</t>
  </si>
  <si>
    <t>B074609</t>
  </si>
  <si>
    <t>Front Shelf Kit, Composite (Charcoal) fits P3/P4 (B100037)</t>
  </si>
  <si>
    <t>B076318</t>
  </si>
  <si>
    <t>Tubing Assy - SS Flex, fits Post Models</t>
  </si>
  <si>
    <t>P3/P4 (B100037)</t>
  </si>
  <si>
    <t>B076518</t>
  </si>
  <si>
    <t>Orifice #89 SB LP fits Side Burner</t>
  </si>
  <si>
    <t>Post Models</t>
  </si>
  <si>
    <t>B076519</t>
  </si>
  <si>
    <t>Tube, Flex, PVC SS</t>
  </si>
  <si>
    <t>B076727</t>
  </si>
  <si>
    <t>Side Shelf Stainless Steel for SKSS and SKSS2</t>
  </si>
  <si>
    <t>SKSS and SKSS2</t>
  </si>
  <si>
    <t>B076789</t>
  </si>
  <si>
    <t>Valve, Manual Gas Dual fits P3,P4,D3,D4</t>
  </si>
  <si>
    <t>B076790</t>
  </si>
  <si>
    <t>B076793</t>
  </si>
  <si>
    <t>Short Stainless Steel Handle with Bolts &amp; Foam Grip fits P3/P4/P5, S5/D5</t>
  </si>
  <si>
    <t>P3/P4/P5, S5/D5</t>
  </si>
  <si>
    <t>B076849</t>
  </si>
  <si>
    <t>Locator Sleeve fits DPA51</t>
  </si>
  <si>
    <t>DPA51</t>
  </si>
  <si>
    <t>B076850</t>
  </si>
  <si>
    <t>Meat Holders, each (2 req) fits DPA51</t>
  </si>
  <si>
    <t>B076851</t>
  </si>
  <si>
    <t>Spit Rod fits DPA51</t>
  </si>
  <si>
    <t>B076852</t>
  </si>
  <si>
    <t>Counter Balance Assy fits DPA51</t>
  </si>
  <si>
    <t>B076854</t>
  </si>
  <si>
    <t>Handle and Thumbnut fits DPA51</t>
  </si>
  <si>
    <t>B076984</t>
  </si>
  <si>
    <t>Side Burner Lid</t>
  </si>
  <si>
    <t>B076985</t>
  </si>
  <si>
    <t>Side Burner Body</t>
  </si>
  <si>
    <t>B100018</t>
  </si>
  <si>
    <t>OBS - Hardware Pack - FKSS</t>
  </si>
  <si>
    <t>Broilmaster all</t>
  </si>
  <si>
    <t>WSL - Hardware Pack - FKSS</t>
  </si>
  <si>
    <t>B100020</t>
  </si>
  <si>
    <t>Hardware Pack - Front Shelf</t>
  </si>
  <si>
    <t>B100033</t>
  </si>
  <si>
    <t>Label, Conversion Nat</t>
  </si>
  <si>
    <t>B100034</t>
  </si>
  <si>
    <t>Stainless Steel Left Front Bracket</t>
  </si>
  <si>
    <t>B100035</t>
  </si>
  <si>
    <t>Stainless Steel Right Front Bracket</t>
  </si>
  <si>
    <t>B100062</t>
  </si>
  <si>
    <t>Casting Top, Black fits S5/D5</t>
  </si>
  <si>
    <t>S5, D5</t>
  </si>
  <si>
    <t>B100063</t>
  </si>
  <si>
    <t>Casting Bottom, Black fits S5/D5</t>
  </si>
  <si>
    <t>B100078</t>
  </si>
  <si>
    <t>Rotisserie Motor Bracket (B662318) fits DPA23/Hugga-Rack</t>
  </si>
  <si>
    <t>DPA23/Hugga-Rack</t>
  </si>
  <si>
    <t>B100079</t>
  </si>
  <si>
    <t>Square Patio Post 26-inch (B878517) fits All Post Units</t>
  </si>
  <si>
    <t>All Post Units</t>
  </si>
  <si>
    <t>B100098</t>
  </si>
  <si>
    <t>Knob fits Broilmaster (was B225)</t>
  </si>
  <si>
    <t>ALL MODELS (was B225)</t>
  </si>
  <si>
    <t>B100100</t>
  </si>
  <si>
    <t>Male Flare Fitting 3/8 x 3/8 fits Natural Hose Kits</t>
  </si>
  <si>
    <t>Natural Hose Kits</t>
  </si>
  <si>
    <t>B100103</t>
  </si>
  <si>
    <t>Rubber Grommet</t>
  </si>
  <si>
    <t>B100110</t>
  </si>
  <si>
    <t>Hole Plug, 11/16-in Heyco Domed  (DP687)</t>
  </si>
  <si>
    <t>B100111</t>
  </si>
  <si>
    <t>Eyebolt, 1/4 - 20 x 4, Black Zinc (HD009)</t>
  </si>
  <si>
    <t>B100226</t>
  </si>
  <si>
    <t>Orifice 0.89MM</t>
  </si>
  <si>
    <t>B100228</t>
  </si>
  <si>
    <t>Conversion Kit, Nat to Propane (Orifice, Manifold) BCK1003 fits P3/D3 P4/D4</t>
  </si>
  <si>
    <t>Conversion Kit - Nat to LP (Orifice, Manifold) BCK1003 fits P3/D3 P4/D4</t>
  </si>
  <si>
    <t>B100240</t>
  </si>
  <si>
    <t>Conversion Kit, Nat to Propane (Valves &amp; Hose) fits P5/D5</t>
  </si>
  <si>
    <t>P3/D3 P4/D4</t>
  </si>
  <si>
    <t>Conversion Kit - Nat to LP (Valves &amp; Hose) fits P5/D5</t>
  </si>
  <si>
    <t>B100241</t>
  </si>
  <si>
    <t>Conversion Kit, Nat to Propane (Orifices) for S5/P5/D5</t>
  </si>
  <si>
    <t>S5/P5/D5</t>
  </si>
  <si>
    <t>Conversion Kit - Nat to LP (Orifices) for S5/P5/D5</t>
  </si>
  <si>
    <t>B100242</t>
  </si>
  <si>
    <t>Burner, Left Stainless Steel, B692695  45 degree fits G2000DX</t>
  </si>
  <si>
    <t>P5/D5</t>
  </si>
  <si>
    <t>B100245</t>
  </si>
  <si>
    <t>Tire, Rubber, 10-in - fits older Grill Carts</t>
  </si>
  <si>
    <t>G2000DX</t>
  </si>
  <si>
    <t>B100257</t>
  </si>
  <si>
    <t>Hose Kit fits Side Burner</t>
  </si>
  <si>
    <t>CERTAIN OLDER MODELS</t>
  </si>
  <si>
    <t>B100274</t>
  </si>
  <si>
    <t>Collector Box Kit fits D Series 1994-1999</t>
  </si>
  <si>
    <t>B100401</t>
  </si>
  <si>
    <t>Collector Box Kit (Electronic) fits P3/P4/D3/D4</t>
  </si>
  <si>
    <t>B100402</t>
  </si>
  <si>
    <t>Collector Box</t>
  </si>
  <si>
    <t>P3/P4/D3/D4</t>
  </si>
  <si>
    <t>B100407</t>
  </si>
  <si>
    <t>Actuator Rod fits Smoker Shutter</t>
  </si>
  <si>
    <t>Smoker Shutter</t>
  </si>
  <si>
    <t>B100408</t>
  </si>
  <si>
    <t>Collector Box Only (Electronic Igniter) fits P3/P4/D3/D4</t>
  </si>
  <si>
    <t>B100412</t>
  </si>
  <si>
    <t>Collector Box Kit for S5</t>
  </si>
  <si>
    <t>B100421</t>
  </si>
  <si>
    <t>See DPA106 Lid Stop</t>
  </si>
  <si>
    <t>B100443</t>
  </si>
  <si>
    <t>Conversion Kit, Propane to Nat (Valve Disconnect) for S5/P5/D5</t>
  </si>
  <si>
    <t>P5/D5/S5</t>
  </si>
  <si>
    <t>Conversion Kit - LP to Nat (Valve Disconnect) for S5/P5/D5</t>
  </si>
  <si>
    <t>B100444</t>
  </si>
  <si>
    <t>Conversion Kit, Propane to Nat (2 Orifices) for S5/P5/D5</t>
  </si>
  <si>
    <t>Conversion Kit - LP to Nat (2 Orifices) for S5/P5/D5</t>
  </si>
  <si>
    <t>B100446</t>
  </si>
  <si>
    <t>B100448</t>
  </si>
  <si>
    <t>See B100852 Hardware Pack</t>
  </si>
  <si>
    <t>P3/P4 LP (B076523)</t>
  </si>
  <si>
    <t>B100456</t>
  </si>
  <si>
    <t>Casting Top w/Hinge Pins (Short) fits P3, D3, T3, R3 (Pre-2014 - requires new Heat Indicator and Handle)</t>
  </si>
  <si>
    <t>P3, D3, T3, R3 (Pre-2014 - Req new Heat Indicator and Handle)</t>
  </si>
  <si>
    <t>B100460</t>
  </si>
  <si>
    <t>Casting Bottom, Black fits P3, D3 (pre-2010) (made by Parts Dept on demand)</t>
  </si>
  <si>
    <t>P3, D3</t>
  </si>
  <si>
    <t>Casting Bottom, Black fits P3, D3 (pre-2010) (made by Parts Dept. on demand)</t>
  </si>
  <si>
    <t>B100477</t>
  </si>
  <si>
    <t>Hardware Pack - (gasket &amp; Screws) - P3/4/5, D3/4/5 all</t>
  </si>
  <si>
    <t>P3/4/5, D3/4/5 all</t>
  </si>
  <si>
    <t>B100514</t>
  </si>
  <si>
    <t>Valve - Nat fits P3, P4, D3, D4</t>
  </si>
  <si>
    <t>P3, P4, D3, D4</t>
  </si>
  <si>
    <t>B100515</t>
  </si>
  <si>
    <t>Valve - LP w/ Hose and Regulator fits P3, P4, D3, D4</t>
  </si>
  <si>
    <t>B100517</t>
  </si>
  <si>
    <t>Plate, Orifice Mounting fits P3, P4, D3, D4</t>
  </si>
  <si>
    <t>B100520</t>
  </si>
  <si>
    <t>Hardware Pack - U48 In Ground Post</t>
  </si>
  <si>
    <t>U48 and P48</t>
  </si>
  <si>
    <t>B100521</t>
  </si>
  <si>
    <t>Hardware Pack - U26</t>
  </si>
  <si>
    <t>U26 MOUNT (B056969)</t>
  </si>
  <si>
    <t>B100522</t>
  </si>
  <si>
    <t>Hardware Pack - P48 In Ground Post</t>
  </si>
  <si>
    <t>P48 and SSP48</t>
  </si>
  <si>
    <t>B100523</t>
  </si>
  <si>
    <t>Hardware Pack - U26 SS</t>
  </si>
  <si>
    <t>U26/SS MOUNT (B070199)</t>
  </si>
  <si>
    <t>B100526</t>
  </si>
  <si>
    <t>Grease Cup for post Models</t>
  </si>
  <si>
    <t>B100527</t>
  </si>
  <si>
    <t>Hardware Pack - DPSBSS-1</t>
  </si>
  <si>
    <t>B100533</t>
  </si>
  <si>
    <t>Burner Orifice Holder Assy fits SB</t>
  </si>
  <si>
    <t>SB</t>
  </si>
  <si>
    <t>B100535</t>
  </si>
  <si>
    <t>Burner Cap fits SB</t>
  </si>
  <si>
    <t>B100536</t>
  </si>
  <si>
    <t>Orifice, .91</t>
  </si>
  <si>
    <t>B100542</t>
  </si>
  <si>
    <t>Extended Actuator Rod fits DPA100</t>
  </si>
  <si>
    <t>DPA100</t>
  </si>
  <si>
    <t>B100545</t>
  </si>
  <si>
    <t>Hardware Pack, Grease Cup - Post Models</t>
  </si>
  <si>
    <t>B100552</t>
  </si>
  <si>
    <t>Hardware Pack - SKFBLACK</t>
  </si>
  <si>
    <t>SKFBLACK</t>
  </si>
  <si>
    <t>B100553</t>
  </si>
  <si>
    <t>Hardware Pack - SKBLACK</t>
  </si>
  <si>
    <t>SKBLACK</t>
  </si>
  <si>
    <t>B100554</t>
  </si>
  <si>
    <t>Hardware Pack - SKFPBLACK</t>
  </si>
  <si>
    <t>SKFPBLACK</t>
  </si>
  <si>
    <t>B100556</t>
  </si>
  <si>
    <t>Painted Bracket Attachment fits SKFP Shelf</t>
  </si>
  <si>
    <t>SKFP Shelf</t>
  </si>
  <si>
    <t>B100560</t>
  </si>
  <si>
    <t>Painted Support Bracket fits SKFP Shelf</t>
  </si>
  <si>
    <t>B100561</t>
  </si>
  <si>
    <t>Side Shelf Black for SKBLACK, SKFBLACK, SKFPBLACK</t>
  </si>
  <si>
    <t>SKBLACK, SKFBLACK, SKFPBLACK</t>
  </si>
  <si>
    <t>B100562</t>
  </si>
  <si>
    <t>Shelf Stiffener for SKFP/SKF</t>
  </si>
  <si>
    <t>SKFP/SKF Shelf</t>
  </si>
  <si>
    <t>B100568</t>
  </si>
  <si>
    <t>Support Bracket, SS for SKFBLACK</t>
  </si>
  <si>
    <t>B100569</t>
  </si>
  <si>
    <t>B100573</t>
  </si>
  <si>
    <t>Head Bracket Assy (2 req) fits D3, D4</t>
  </si>
  <si>
    <t>D3, D4</t>
  </si>
  <si>
    <t>B100579</t>
  </si>
  <si>
    <t>Manifold Mounting Plate fits D3, D4</t>
  </si>
  <si>
    <t>B100594</t>
  </si>
  <si>
    <t>Chrome Warming Rack fits D3, P3</t>
  </si>
  <si>
    <t>D3, P3</t>
  </si>
  <si>
    <t>B100598</t>
  </si>
  <si>
    <t>End Cap fits D3, D4</t>
  </si>
  <si>
    <t>B100713</t>
  </si>
  <si>
    <t>Flavor Screen Rack fits P4</t>
  </si>
  <si>
    <t>P4</t>
  </si>
  <si>
    <t>B100730</t>
  </si>
  <si>
    <t>Shield, Valve Stainless Steel fits D3-1</t>
  </si>
  <si>
    <t>D3-1</t>
  </si>
  <si>
    <t>B100731</t>
  </si>
  <si>
    <t>Shield, Valve Stainless Steel fits D4-1, P4</t>
  </si>
  <si>
    <t>D4-1, P4</t>
  </si>
  <si>
    <t>B100751</t>
  </si>
  <si>
    <t>Control Panel and Label Assy, Stainless Steel (Electronic Ignitor) fits P3</t>
  </si>
  <si>
    <t>P3</t>
  </si>
  <si>
    <t>Control Panel and Label Assy, Stainless Steel (Electronic Igniter) fits P3</t>
  </si>
  <si>
    <t>B100752</t>
  </si>
  <si>
    <t>Control Panel and Label Assy, Stainless Steel (Electronic ignitor) fits P4</t>
  </si>
  <si>
    <t>Control Panel and Label Assy, Stainless Steel (Electronic igniter) fits P4</t>
  </si>
  <si>
    <t>B100753</t>
  </si>
  <si>
    <t>Control Panel and Label Assy, Black (Electronic Ignitor) fits D3-1</t>
  </si>
  <si>
    <t>Control Panel and Label Assy, Black (Electronic Igniter) fits D3-1</t>
  </si>
  <si>
    <t>B100754</t>
  </si>
  <si>
    <t>Control Panel and Label Assy, Black (Electronic Ignitor) fits D4-1</t>
  </si>
  <si>
    <t>D4-1</t>
  </si>
  <si>
    <t>Control Panel and Label Assy, Black (Electronic Igniter) fits D4-1</t>
  </si>
  <si>
    <t>B100836</t>
  </si>
  <si>
    <t>Front Shelf, Stainless Steel - fits FKSS (No Hardware)</t>
  </si>
  <si>
    <t>B100856</t>
  </si>
  <si>
    <t>Hardware Pack - GC3 and GC4</t>
  </si>
  <si>
    <t>GC3, GC4</t>
  </si>
  <si>
    <t>B100857</t>
  </si>
  <si>
    <t>Hardware Pack - PC CART</t>
  </si>
  <si>
    <t>B100858</t>
  </si>
  <si>
    <t>Hardware Pack - DC CART</t>
  </si>
  <si>
    <t>B100872</t>
  </si>
  <si>
    <t>Front Shelf, Black - fits FKBLACK (No Hardware)</t>
  </si>
  <si>
    <t>B100932</t>
  </si>
  <si>
    <t>Rotisserie Motor fits DPA 23, S1, Hugga-Rack</t>
  </si>
  <si>
    <t>DPA 23, S1, Hugga-Rack</t>
  </si>
  <si>
    <t>B100993</t>
  </si>
  <si>
    <t>Shelf Stiffener fits SKFB2-1</t>
  </si>
  <si>
    <t>SKFB2-1</t>
  </si>
  <si>
    <t>B100994</t>
  </si>
  <si>
    <t>Bracket Attachment fits SKFBLACK</t>
  </si>
  <si>
    <t>B101001</t>
  </si>
  <si>
    <t>Cart Base SS w/wheels for PC2Cart</t>
  </si>
  <si>
    <t xml:space="preserve">PC2Cart </t>
  </si>
  <si>
    <t>B101004</t>
  </si>
  <si>
    <t>Cart Base Painted w/wheels fits DC2</t>
  </si>
  <si>
    <t>DC2</t>
  </si>
  <si>
    <t>B101020</t>
  </si>
  <si>
    <t>Shelf Assy fits SKFPBLACK</t>
  </si>
  <si>
    <t>B101022</t>
  </si>
  <si>
    <t>Screw</t>
  </si>
  <si>
    <t>B101028</t>
  </si>
  <si>
    <t>Label (Electronic Ignitor) fits T3, R3</t>
  </si>
  <si>
    <t>T3, R3</t>
  </si>
  <si>
    <t>Label (Electronic Igniter) fits T3, R3</t>
  </si>
  <si>
    <t>B101030</t>
  </si>
  <si>
    <t>Stainless Steel Single U-Tube Burner fits R3B, T3 (T3 requires two)</t>
  </si>
  <si>
    <t>R3B, T3 (T3 Req two)</t>
  </si>
  <si>
    <t>B101033</t>
  </si>
  <si>
    <t>Control Panel fits T3, R3</t>
  </si>
  <si>
    <t>B101040</t>
  </si>
  <si>
    <t>Valve and Manifold - LP fits T3</t>
  </si>
  <si>
    <t>T3 (all)</t>
  </si>
  <si>
    <t>B101045</t>
  </si>
  <si>
    <t>Heat Shield for T3, R3</t>
  </si>
  <si>
    <t>T3 (all), R3</t>
  </si>
  <si>
    <t>B101046</t>
  </si>
  <si>
    <t>Heat Shield fits T3 (all)</t>
  </si>
  <si>
    <t>B101047</t>
  </si>
  <si>
    <t>Hardware Pack - T3 (all Nat)</t>
  </si>
  <si>
    <t>T3 (all Nat)</t>
  </si>
  <si>
    <t>B101048</t>
  </si>
  <si>
    <t>Ground Wire fits T3 (all)</t>
  </si>
  <si>
    <t>B101053</t>
  </si>
  <si>
    <t>Cooking Grid for T3 grill (One Grid - Two Required)</t>
  </si>
  <si>
    <t>B101061</t>
  </si>
  <si>
    <t>Briquet Rack, P3, D3, G3, T3 fits P3, D3, G3, T3</t>
  </si>
  <si>
    <t>P3, D3, G3, T3</t>
  </si>
  <si>
    <t>B101063</t>
  </si>
  <si>
    <t>Orifice, #49 Nat  fits T3 (all)</t>
  </si>
  <si>
    <t>B101066</t>
  </si>
  <si>
    <t>Control Panel fits T3</t>
  </si>
  <si>
    <t>B101081</t>
  </si>
  <si>
    <t>Hardware Pack - T3 LP Grills</t>
  </si>
  <si>
    <t>T3 (all LP)</t>
  </si>
  <si>
    <t>B101082</t>
  </si>
  <si>
    <t>Igniter Spacer</t>
  </si>
  <si>
    <t>B101083</t>
  </si>
  <si>
    <t>Post Assy, SSPB26-1</t>
  </si>
  <si>
    <t>B101084</t>
  </si>
  <si>
    <t>Post Assy for BPB26-1</t>
  </si>
  <si>
    <t>B101085</t>
  </si>
  <si>
    <t>In-Ground Post Assy, Stainless Steel fits SS48G</t>
  </si>
  <si>
    <t>SS48G</t>
  </si>
  <si>
    <t>B101112</t>
  </si>
  <si>
    <t>Valve and Manifold - Nat fits T3</t>
  </si>
  <si>
    <t>T3 Nat</t>
  </si>
  <si>
    <t>B101113</t>
  </si>
  <si>
    <t>B101120</t>
  </si>
  <si>
    <t>Painted Control Housing for DC2 Cart with Pre-2011 Grill</t>
  </si>
  <si>
    <t>DC2Cart with Pre-2011 Grill</t>
  </si>
  <si>
    <t>B101121</t>
  </si>
  <si>
    <t>Stainless Steel Control Housing for PC2 Cart with Pre-2011 Grill</t>
  </si>
  <si>
    <t>PC2Cart with Pre-2011 Grill</t>
  </si>
  <si>
    <t>B101122</t>
  </si>
  <si>
    <t>Painted Control Housing for Painted Post</t>
  </si>
  <si>
    <t>BPB26 / 48</t>
  </si>
  <si>
    <t>B101123</t>
  </si>
  <si>
    <t>Stainless Steel Control Housing for Stainless Post</t>
  </si>
  <si>
    <t>SSPB26 / 48</t>
  </si>
  <si>
    <t>B101153</t>
  </si>
  <si>
    <t>BBA Door Bracket</t>
  </si>
  <si>
    <t>B101154</t>
  </si>
  <si>
    <t>Burner Shield for T3</t>
  </si>
  <si>
    <t>B101156</t>
  </si>
  <si>
    <t>Control Housing, SS fits PC2</t>
  </si>
  <si>
    <t>PC2</t>
  </si>
  <si>
    <t>B101157</t>
  </si>
  <si>
    <t>Control Housing, Blk fits DC2</t>
  </si>
  <si>
    <t>Control Housing, Black fits DC2</t>
  </si>
  <si>
    <t>B101164</t>
  </si>
  <si>
    <t>Side Burner Liner</t>
  </si>
  <si>
    <t>B101178</t>
  </si>
  <si>
    <t>Grease Tray</t>
  </si>
  <si>
    <t>B101180</t>
  </si>
  <si>
    <t>BBA Frame Assy</t>
  </si>
  <si>
    <t>B101181</t>
  </si>
  <si>
    <t>BBA Door Assy</t>
  </si>
  <si>
    <t>B101191</t>
  </si>
  <si>
    <t>BBA Door Frame</t>
  </si>
  <si>
    <t>B101192</t>
  </si>
  <si>
    <t>BBA Door</t>
  </si>
  <si>
    <t>B101204</t>
  </si>
  <si>
    <t>Control Housing Assy</t>
  </si>
  <si>
    <t>B101205</t>
  </si>
  <si>
    <t>Flex Line</t>
  </si>
  <si>
    <t>B101206</t>
  </si>
  <si>
    <t>Flex Line Bracket</t>
  </si>
  <si>
    <t>B101212</t>
  </si>
  <si>
    <t>Collector Box Ass. (Single Piece, 2 Req) fits T3 (all)</t>
  </si>
  <si>
    <t>B101218</t>
  </si>
  <si>
    <t>Hardware Pack - T3-2 LP</t>
  </si>
  <si>
    <t>T3</t>
  </si>
  <si>
    <t>B101219</t>
  </si>
  <si>
    <t>Hardware Pack - T3CA Nat</t>
  </si>
  <si>
    <t>B101250</t>
  </si>
  <si>
    <t>Conversion Kit, Propane to Nat</t>
  </si>
  <si>
    <t>Conversion Kit - LP to Nat</t>
  </si>
  <si>
    <t>B101271</t>
  </si>
  <si>
    <t>Infrared Burner Ignitor (2 req for R3, 1 req for R3B)</t>
  </si>
  <si>
    <t>R3, R3B</t>
  </si>
  <si>
    <t>Infrared Burner Igniter (2 req for R3, 1 req for R3B)</t>
  </si>
  <si>
    <t>B101274</t>
  </si>
  <si>
    <t>Hardware Pack - R3 - Foam Handle, Ignitor, Battery, 2 Knobs, and hardware</t>
  </si>
  <si>
    <t>R3</t>
  </si>
  <si>
    <t>Hardware Pack - R3 - Foam Handle, Igniter, Battery, 2 Knobs, and hardware</t>
  </si>
  <si>
    <t>B101275</t>
  </si>
  <si>
    <t>Hardware Pack - R3N-1</t>
  </si>
  <si>
    <t>R3N-1</t>
  </si>
  <si>
    <t>B101276</t>
  </si>
  <si>
    <t>Conversion Kit, Propane to Nat fits R3</t>
  </si>
  <si>
    <t>Conversion Kit - LP to Nat fits R3</t>
  </si>
  <si>
    <t>B101309</t>
  </si>
  <si>
    <t>Hardware Pack - R3B LP - Foam Handle, Ignitor, Battery, 2 Knobs, and hardware</t>
  </si>
  <si>
    <t>R3B</t>
  </si>
  <si>
    <t>Hardware Pack - R3B LP - Foam Handle, Igniter, Battery, 2 Knobs, and hardware</t>
  </si>
  <si>
    <t>B101310</t>
  </si>
  <si>
    <t>Hardware Pack - R3B Nat - Foam Handle, Ignitor, Battery, 2 Knobs, and hardware</t>
  </si>
  <si>
    <t>R3BN</t>
  </si>
  <si>
    <t>Hardware Pack - R3B Nat - Foam Handle, Igniter, Battery, 2 Knobs, and hardware</t>
  </si>
  <si>
    <t>B101314</t>
  </si>
  <si>
    <t>Manifold and Valve Assy - LP fits R3B-1</t>
  </si>
  <si>
    <t>R3B-1</t>
  </si>
  <si>
    <t>B101316</t>
  </si>
  <si>
    <t>Manifold and Valve Assy - Nat fits R3N-1</t>
  </si>
  <si>
    <t>B101317</t>
  </si>
  <si>
    <t>Manifold and Valve Assy - Nat fits R3B-1</t>
  </si>
  <si>
    <t>B101321</t>
  </si>
  <si>
    <t>Cooking Grid, Multi-Level for Size 4 grill (One Grid - Two Required)</t>
  </si>
  <si>
    <t>P4, D4, H4X</t>
  </si>
  <si>
    <t>B101356</t>
  </si>
  <si>
    <t>Manifold and Valve Assy - LP fits R3-1</t>
  </si>
  <si>
    <t>R3-1</t>
  </si>
  <si>
    <t>B101369</t>
  </si>
  <si>
    <t>Briquet Rack, Porcelain for R3B (covers Blue Flame Side)</t>
  </si>
  <si>
    <t>Broilmaster R3B</t>
  </si>
  <si>
    <t>B101370</t>
  </si>
  <si>
    <t>Attach Assy, Blk fits SKFB</t>
  </si>
  <si>
    <t>SKFB</t>
  </si>
  <si>
    <t>Attach Assy, Black fits SKFB</t>
  </si>
  <si>
    <t>B101383</t>
  </si>
  <si>
    <t>Control Panel and Label Assy, Stainless Steel (No ignitor) fits P4/D4</t>
  </si>
  <si>
    <t>Control Panel and Label Assy, Stainless Steel (No igniter) fits P4/D4</t>
  </si>
  <si>
    <t>B101386</t>
  </si>
  <si>
    <t>Control Panel and Label Assy, Black (Rotary)</t>
  </si>
  <si>
    <t>B101389</t>
  </si>
  <si>
    <t>Control Panel and Label Assy, Black (No Igniter) fits D4</t>
  </si>
  <si>
    <t>D4</t>
  </si>
  <si>
    <t>B101390</t>
  </si>
  <si>
    <t>Control Panel and Label Assy, Stainless Steel (Electronic Ignitor) fits T3, R3</t>
  </si>
  <si>
    <t>Control Panel and Label Assy, Stainless Steel (Electronic Igniter) fits T3, R3</t>
  </si>
  <si>
    <t>B101392</t>
  </si>
  <si>
    <t>Control Housing Door</t>
  </si>
  <si>
    <t>B101393</t>
  </si>
  <si>
    <t>Flex Line - Yellow</t>
  </si>
  <si>
    <t>B101396</t>
  </si>
  <si>
    <t>Twin Valve Assy - Nat fits P3XN (all)</t>
  </si>
  <si>
    <t>P3XN (all)</t>
  </si>
  <si>
    <t>B101397</t>
  </si>
  <si>
    <t>Cooking Grid, One-Level, for H3X Pre-2015 (One Grid - Two Required)</t>
  </si>
  <si>
    <t>H3X (pre-2015)</t>
  </si>
  <si>
    <t>B101399</t>
  </si>
  <si>
    <t>Venturi - P3/4X, H3/4XQ3X fits P3/4X, H3/4X Q3X (Note: P4X &amp; H4X 2011 &amp; 2012 Models Require Collector Box Kit DPP116,</t>
  </si>
  <si>
    <t>P3/4X, H3/4X Q3X (Note: P4X &amp; H4X 2011 &amp; 2012 Models Require Collector Box Kit DPP116,</t>
  </si>
  <si>
    <t>B101400</t>
  </si>
  <si>
    <t>Griddle, Stainless Steel fits DPA115</t>
  </si>
  <si>
    <t>DPA115</t>
  </si>
  <si>
    <t>B101401</t>
  </si>
  <si>
    <t>Burner, fits H3X</t>
  </si>
  <si>
    <t>H3X</t>
  </si>
  <si>
    <t>B101407</t>
  </si>
  <si>
    <t>Flare Buster - One fits P3X, P4X</t>
  </si>
  <si>
    <t>P3X, P4X</t>
  </si>
  <si>
    <t>B101411</t>
  </si>
  <si>
    <t>Post, Patio</t>
  </si>
  <si>
    <t>*</t>
  </si>
  <si>
    <t>B101412</t>
  </si>
  <si>
    <t>Brace, Rear, Stainless fits PCB1-1</t>
  </si>
  <si>
    <t>PCB-1</t>
  </si>
  <si>
    <t>B101413</t>
  </si>
  <si>
    <t>Post, In-Ground - SS</t>
  </si>
  <si>
    <t>B101414</t>
  </si>
  <si>
    <t>Base, Injection Molded for PCB-1 and DCB-1</t>
  </si>
  <si>
    <t>B101415</t>
  </si>
  <si>
    <t>Base, Injection Molded for H3X Package</t>
  </si>
  <si>
    <t>B101416</t>
  </si>
  <si>
    <t>Caster, Locking fits PCB-1 and DCB-1</t>
  </si>
  <si>
    <t>PCB-1 and DCB-1</t>
  </si>
  <si>
    <t>B101417</t>
  </si>
  <si>
    <t>Caster fits PCB-1 and DCB-1</t>
  </si>
  <si>
    <t>B101419</t>
  </si>
  <si>
    <t>Nut, Heat Indicator</t>
  </si>
  <si>
    <t>B101420</t>
  </si>
  <si>
    <t>Valve - LP fits P3X, P4X, H3X</t>
  </si>
  <si>
    <t>P3X, P4X, H3X</t>
  </si>
  <si>
    <t>B101421</t>
  </si>
  <si>
    <t>Valve - Nat fits P3X, P4X, H3X</t>
  </si>
  <si>
    <t>B101426</t>
  </si>
  <si>
    <t>Brace, Rear, Black fits DCB1-1</t>
  </si>
  <si>
    <t>DCB1-1</t>
  </si>
  <si>
    <t>B101430</t>
  </si>
  <si>
    <t>Post, Black, with Hardware fits BL26P</t>
  </si>
  <si>
    <t>BL26P</t>
  </si>
  <si>
    <t>B101432</t>
  </si>
  <si>
    <t>Stainless Steel Post with Hardware fits SS26P</t>
  </si>
  <si>
    <t>SS26P</t>
  </si>
  <si>
    <t>B101436</t>
  </si>
  <si>
    <t>Burner</t>
  </si>
  <si>
    <t>B101439</t>
  </si>
  <si>
    <t>Burner Assy - Crimped</t>
  </si>
  <si>
    <t>B101440</t>
  </si>
  <si>
    <t>Burner Top</t>
  </si>
  <si>
    <t>B101441</t>
  </si>
  <si>
    <t>Panel, Front Right</t>
  </si>
  <si>
    <t>B101442</t>
  </si>
  <si>
    <t>Panel, Front Left</t>
  </si>
  <si>
    <t>B101443</t>
  </si>
  <si>
    <t>Casting Bottom, Black fits P4X, H4X</t>
  </si>
  <si>
    <t>P4X, H4X</t>
  </si>
  <si>
    <t>B101445</t>
  </si>
  <si>
    <t>Screw, 10 X 12 HWH Slotted SS</t>
  </si>
  <si>
    <t>B101446</t>
  </si>
  <si>
    <t>Hardware Pack</t>
  </si>
  <si>
    <t>B101447</t>
  </si>
  <si>
    <t>Hardware Pack - BL48G</t>
  </si>
  <si>
    <t>BL48G</t>
  </si>
  <si>
    <t>B101448</t>
  </si>
  <si>
    <t>Post Assy, Patio, Blk</t>
  </si>
  <si>
    <t>Post Assy, Patio, Black</t>
  </si>
  <si>
    <t>B101449</t>
  </si>
  <si>
    <t>Post Assy, Patio, SS</t>
  </si>
  <si>
    <t>B101450</t>
  </si>
  <si>
    <t>Post Assy, 48-in, Blk</t>
  </si>
  <si>
    <t>Post Assy, 48-in, Black</t>
  </si>
  <si>
    <t>B101451</t>
  </si>
  <si>
    <t>Post Assy, 48-in, SS</t>
  </si>
  <si>
    <t>B101452</t>
  </si>
  <si>
    <t>Bracket, Upper</t>
  </si>
  <si>
    <t>B101453</t>
  </si>
  <si>
    <t>Bracket, Lower</t>
  </si>
  <si>
    <t>B101454</t>
  </si>
  <si>
    <t>Upper Bracket fits SS26P, BL26P</t>
  </si>
  <si>
    <t>SS26P, BL26P</t>
  </si>
  <si>
    <t>B101456</t>
  </si>
  <si>
    <t>H-Burner - P4</t>
  </si>
  <si>
    <t>B101457</t>
  </si>
  <si>
    <t>B101458</t>
  </si>
  <si>
    <t>Stud, 1/4-20 X 3/4 Clinch</t>
  </si>
  <si>
    <t>B101461</t>
  </si>
  <si>
    <t>Panel, Right - Stainless</t>
  </si>
  <si>
    <t>B101462</t>
  </si>
  <si>
    <t>Panel, Front - Stainless</t>
  </si>
  <si>
    <t>B101463</t>
  </si>
  <si>
    <t>Panel, Left, Painted</t>
  </si>
  <si>
    <t>B101464</t>
  </si>
  <si>
    <t>Panel, Right - Painted</t>
  </si>
  <si>
    <t>B101465</t>
  </si>
  <si>
    <t>Front Panel Assy - Painted</t>
  </si>
  <si>
    <t>B101466</t>
  </si>
  <si>
    <t>Panel, Left, SS</t>
  </si>
  <si>
    <t>B101467</t>
  </si>
  <si>
    <t>Panel, Right - SS</t>
  </si>
  <si>
    <t>B101473</t>
  </si>
  <si>
    <t>Grease Cup for PCB1, DCB1, H3PK1</t>
  </si>
  <si>
    <t>PCB1, DCB1, H3PK1</t>
  </si>
  <si>
    <t>B101484</t>
  </si>
  <si>
    <t>Twin Valve Assy - LP fits P4X, H3X (all)</t>
  </si>
  <si>
    <t>P4X, H3X (all)</t>
  </si>
  <si>
    <t>B101485</t>
  </si>
  <si>
    <t>Twin Valve Assy - Nat fits P4X, H3X (all)</t>
  </si>
  <si>
    <t>B101486</t>
  </si>
  <si>
    <t>See BCK1008</t>
  </si>
  <si>
    <t>B101487</t>
  </si>
  <si>
    <t>See BCK1009</t>
  </si>
  <si>
    <t>B101488</t>
  </si>
  <si>
    <t>See BCK1010</t>
  </si>
  <si>
    <t>B101489</t>
  </si>
  <si>
    <t>See BCK1011</t>
  </si>
  <si>
    <t>B101490</t>
  </si>
  <si>
    <t>Post Access Panel, Black fits Adapts T3, R3 to BL26P, BL48G, BL28G (not for P3)</t>
  </si>
  <si>
    <t>Adapts T3, R3 head to BL26P, BL48G, BL26P, BL28G posts (will not fit P3)</t>
  </si>
  <si>
    <t>B101492</t>
  </si>
  <si>
    <t>Cooking Grid, One-Level, for H4X (One Grid - Two Required)</t>
  </si>
  <si>
    <t>H4X</t>
  </si>
  <si>
    <t>B101495</t>
  </si>
  <si>
    <t>Base Support Bracket</t>
  </si>
  <si>
    <t>B101510</t>
  </si>
  <si>
    <t>B101511</t>
  </si>
  <si>
    <t>B101514</t>
  </si>
  <si>
    <t>Control Panel and Label Assy, fits P3X, H3X, Q3X, P3, D3</t>
  </si>
  <si>
    <t>P3X, H3X, Q3X, P3, D3</t>
  </si>
  <si>
    <t>B101515</t>
  </si>
  <si>
    <t>Control Panel and Label Assy, Stainless Steel fits P4X</t>
  </si>
  <si>
    <t>P4X</t>
  </si>
  <si>
    <t>B101516</t>
  </si>
  <si>
    <t>Twin Valve Assy - LP fits P3X (all)</t>
  </si>
  <si>
    <t>P3X (all)</t>
  </si>
  <si>
    <t>B101517</t>
  </si>
  <si>
    <t>Label (Electronic Ignitor) fits P3X, H3X, P3, D3</t>
  </si>
  <si>
    <t>P3X, H3X, P3, D3</t>
  </si>
  <si>
    <t>Label (Electronic Igniter) fits P3X, H3X, P3, D3</t>
  </si>
  <si>
    <t>B101518</t>
  </si>
  <si>
    <t>Label (Electronic Ignitor) fits P4X, P4, D4</t>
  </si>
  <si>
    <t>P4X, P4, D4</t>
  </si>
  <si>
    <t>Label (Electronic Igniter) fits P4X, P4, D4</t>
  </si>
  <si>
    <t>B101521</t>
  </si>
  <si>
    <t>One Flare Buster Ceramic Tile 7 1/4 x 1 3/4 x 1/4</t>
  </si>
  <si>
    <t>B101530</t>
  </si>
  <si>
    <t>B101543</t>
  </si>
  <si>
    <t>B101544</t>
  </si>
  <si>
    <t>B101546</t>
  </si>
  <si>
    <t>Post Access Panel, Stainless Steel - Adapts T3, R3 head to SS26P, SS48G, BL26P, BL28G fits Adapts T3, R3 head to SS26P, SS48G, BL26P, BL28G posts (will not fit P3)</t>
  </si>
  <si>
    <t>Adapts T3, R3 head to SS26P, SS48G, BL26P, BL28G posts (will not fit P3)</t>
  </si>
  <si>
    <t>B101547</t>
  </si>
  <si>
    <t>Stainless Steel Control Housing for Carts-pcB-1 and DCB-1</t>
  </si>
  <si>
    <t>Adapts R3 head to PCB-1 or DCB-1 Cart</t>
  </si>
  <si>
    <t>B101548</t>
  </si>
  <si>
    <t>Bracket Burner - H3</t>
  </si>
  <si>
    <t>B101549</t>
  </si>
  <si>
    <t>Bracket Burner - P4</t>
  </si>
  <si>
    <t>B101550</t>
  </si>
  <si>
    <t>B101551</t>
  </si>
  <si>
    <t>B101552</t>
  </si>
  <si>
    <t>Shield, Heat</t>
  </si>
  <si>
    <t>B101558</t>
  </si>
  <si>
    <t>Nut, 1/4-20 Knurl Insert</t>
  </si>
  <si>
    <t>B101559</t>
  </si>
  <si>
    <t>Support Bracket, Blk</t>
  </si>
  <si>
    <t>Support Bracket, Black</t>
  </si>
  <si>
    <t>B101560</t>
  </si>
  <si>
    <t>B101561</t>
  </si>
  <si>
    <t>B101563</t>
  </si>
  <si>
    <t>Control Panel Assy</t>
  </si>
  <si>
    <t>B101565</t>
  </si>
  <si>
    <t>B101569</t>
  </si>
  <si>
    <t>Screw, SS</t>
  </si>
  <si>
    <t>B101571</t>
  </si>
  <si>
    <t>Hardware Pack - SS26P</t>
  </si>
  <si>
    <t>B101572</t>
  </si>
  <si>
    <t>Hardware Pack - H3PK3N</t>
  </si>
  <si>
    <t>BL26P, H3PK3N</t>
  </si>
  <si>
    <t>B101573</t>
  </si>
  <si>
    <t>Hardware Pack - SS48G</t>
  </si>
  <si>
    <t>B101579</t>
  </si>
  <si>
    <t>B101582</t>
  </si>
  <si>
    <t>Brace, Rear, Black fits DCB1</t>
  </si>
  <si>
    <t>DCB1</t>
  </si>
  <si>
    <t>B101583</t>
  </si>
  <si>
    <t>Brace, Rear, Stainless fits PCB1</t>
  </si>
  <si>
    <t>PCB1</t>
  </si>
  <si>
    <t>B101584</t>
  </si>
  <si>
    <t>Panel, Front - Black fits DCB1</t>
  </si>
  <si>
    <t>B101585</t>
  </si>
  <si>
    <t>Panel, Front - Stainless fits PCB1</t>
  </si>
  <si>
    <t>B101596</t>
  </si>
  <si>
    <t>Post Cover Plate, Front, Blk</t>
  </si>
  <si>
    <t>Post Cover Plate, Front, Black</t>
  </si>
  <si>
    <t>B101597</t>
  </si>
  <si>
    <t>Post Cover Plate, Front, SS</t>
  </si>
  <si>
    <t>B101616</t>
  </si>
  <si>
    <t>Twin Valve Assy - LP fits H4X</t>
  </si>
  <si>
    <t>B101617</t>
  </si>
  <si>
    <t>Twin Valve Assy - Nat fits H4X</t>
  </si>
  <si>
    <t>B101618</t>
  </si>
  <si>
    <t>Burner fits H4X</t>
  </si>
  <si>
    <t>B101621</t>
  </si>
  <si>
    <t>Control Panel Shield fits H4X</t>
  </si>
  <si>
    <t>B101622</t>
  </si>
  <si>
    <t>Control Panel Shield fits H3X</t>
  </si>
  <si>
    <t>B101628</t>
  </si>
  <si>
    <t>Grease Cup Holder for 26 Post</t>
  </si>
  <si>
    <t>26 POST</t>
  </si>
  <si>
    <t>B101629</t>
  </si>
  <si>
    <t>Post Access Panel, Black fits BKPOST</t>
  </si>
  <si>
    <t>BKPOST</t>
  </si>
  <si>
    <t>B101630</t>
  </si>
  <si>
    <t>Post Access Panel, Stainless Steel fits SSPOST</t>
  </si>
  <si>
    <t>SSPOST</t>
  </si>
  <si>
    <t>B101635</t>
  </si>
  <si>
    <t>Channel Edge Protector for PCB1, DCB1</t>
  </si>
  <si>
    <t>PCB1, DCB1</t>
  </si>
  <si>
    <t>B101641</t>
  </si>
  <si>
    <t>Side Left fits Blk Cart</t>
  </si>
  <si>
    <t>Blk Cart</t>
  </si>
  <si>
    <t>Side Left fits Black Cart</t>
  </si>
  <si>
    <t>B101644</t>
  </si>
  <si>
    <t>Patio Post, Black fits BL26P</t>
  </si>
  <si>
    <t>B101645</t>
  </si>
  <si>
    <t>Hardware Pack - BL26P</t>
  </si>
  <si>
    <t>BL26P Patio Post</t>
  </si>
  <si>
    <t>B101646</t>
  </si>
  <si>
    <t>BL48G In-Ground Post</t>
  </si>
  <si>
    <t>B101648</t>
  </si>
  <si>
    <t>Burner Bracket - Q3X</t>
  </si>
  <si>
    <t>ALL, Q3X</t>
  </si>
  <si>
    <t>B101649</t>
  </si>
  <si>
    <t>Screw, 1/4-20 X 1 1/2 SS Machine</t>
  </si>
  <si>
    <t>Q3X</t>
  </si>
  <si>
    <t>B101650</t>
  </si>
  <si>
    <t>Side Left fits SS Cart</t>
  </si>
  <si>
    <t>SS Cart</t>
  </si>
  <si>
    <t>B101651</t>
  </si>
  <si>
    <t>Side Rt fits SS Cart</t>
  </si>
  <si>
    <t>Side Right fits SS Cart</t>
  </si>
  <si>
    <t>B101652</t>
  </si>
  <si>
    <t>In-Ground Post for Grill Packages, 2-pc with hardware</t>
  </si>
  <si>
    <t>720968978455</t>
  </si>
  <si>
    <t>B101654</t>
  </si>
  <si>
    <t>Extension, Post (no hardware)</t>
  </si>
  <si>
    <t>B101656</t>
  </si>
  <si>
    <t>Hardware Pack - SS26P and BL26P</t>
  </si>
  <si>
    <t>SS26P and BL26P</t>
  </si>
  <si>
    <t>B101658</t>
  </si>
  <si>
    <t>Hardware Pack - SKFPB2</t>
  </si>
  <si>
    <t>SKFPB2</t>
  </si>
  <si>
    <t>B101659</t>
  </si>
  <si>
    <t>SS48G In-Ground Post</t>
  </si>
  <si>
    <t>B101660</t>
  </si>
  <si>
    <t>Patio Post, Stainless Steel fits SS26P</t>
  </si>
  <si>
    <t>B101661</t>
  </si>
  <si>
    <t>Hardware Pack for SKSS2-1</t>
  </si>
  <si>
    <t>SKSS2-1</t>
  </si>
  <si>
    <t>B101668</t>
  </si>
  <si>
    <t>Control Housing Cover, Stainless Steel fits Pre-2011 Grill on BL48G, SS48G, BL26P, SS26P</t>
  </si>
  <si>
    <t>Pre-2011 Grill on BL48G, SS48G, BL26P, SS26P</t>
  </si>
  <si>
    <t>B101672</t>
  </si>
  <si>
    <t>Post Assy for BL48G</t>
  </si>
  <si>
    <t>B101674</t>
  </si>
  <si>
    <t>Stainless Steel Post Only for SS48G</t>
  </si>
  <si>
    <t>B101690</t>
  </si>
  <si>
    <t>Base Assy, Cart</t>
  </si>
  <si>
    <t>B101691</t>
  </si>
  <si>
    <t>Door Assy, CART fits PSCB1</t>
  </si>
  <si>
    <t>PSCB1</t>
  </si>
  <si>
    <t>B101709</t>
  </si>
  <si>
    <t>Shield, Heat - Cart</t>
  </si>
  <si>
    <t>B101714</t>
  </si>
  <si>
    <t>Surround, Cart - Right</t>
  </si>
  <si>
    <t>B101718</t>
  </si>
  <si>
    <t>Drip Tray fits Q3X</t>
  </si>
  <si>
    <t>B101724</t>
  </si>
  <si>
    <t>Drawer fits Q3X</t>
  </si>
  <si>
    <t>B101733</t>
  </si>
  <si>
    <t>Burner for Q3</t>
  </si>
  <si>
    <t>B101737</t>
  </si>
  <si>
    <t>Ash Pan for C3</t>
  </si>
  <si>
    <t>C3</t>
  </si>
  <si>
    <t>B101738</t>
  </si>
  <si>
    <t>Cooking Grid, One-Level, for H3X 2015 and newer (One Grid - Two Requiredq)</t>
  </si>
  <si>
    <t>H3X (2015 and newer)</t>
  </si>
  <si>
    <t>Cooking Grid, One-Level, for H3X 2015 and newer (One Grid - Two Required)</t>
  </si>
  <si>
    <t>B101742</t>
  </si>
  <si>
    <t>Deflector, Heat and Wind fits ALL</t>
  </si>
  <si>
    <t>ALL</t>
  </si>
  <si>
    <t>B101747</t>
  </si>
  <si>
    <t>Nipple, 3/4 NPT X 5 1/2 Galv.</t>
  </si>
  <si>
    <t>B101752</t>
  </si>
  <si>
    <t>Shield, Heat - Igniter</t>
  </si>
  <si>
    <t>B101754</t>
  </si>
  <si>
    <t>Post Extension, Galvanized fits 2012 and Newer Post, BL and SS</t>
  </si>
  <si>
    <t>2012 and Newer Post, BL and SS</t>
  </si>
  <si>
    <t>B101760</t>
  </si>
  <si>
    <t>Upper Bracket Assy fits BL26P and SS26P</t>
  </si>
  <si>
    <t>Post</t>
  </si>
  <si>
    <t>B101761</t>
  </si>
  <si>
    <t>Magnet, Door</t>
  </si>
  <si>
    <t>B101762</t>
  </si>
  <si>
    <t>Handle</t>
  </si>
  <si>
    <t>B101764</t>
  </si>
  <si>
    <t>Lower Bracket Assy fits BL26P and SS26P</t>
  </si>
  <si>
    <t>B101767</t>
  </si>
  <si>
    <t>Cover Plate, Black fits R3</t>
  </si>
  <si>
    <t>B101769</t>
  </si>
  <si>
    <t>Elbow, 45-degree, Street Ell 3/4 NPT X 3/4 NPT Galv.</t>
  </si>
  <si>
    <t>B101771</t>
  </si>
  <si>
    <t>Surround, Cart - Top Front</t>
  </si>
  <si>
    <t>B101772</t>
  </si>
  <si>
    <t>Surround, Left</t>
  </si>
  <si>
    <t>B101778</t>
  </si>
  <si>
    <t>Valve, Drain Pipe fits Q3X</t>
  </si>
  <si>
    <t>B101779</t>
  </si>
  <si>
    <t>Bucket fits Q3X</t>
  </si>
  <si>
    <t>B101780</t>
  </si>
  <si>
    <t>Hook, Bucket fits Q3X</t>
  </si>
  <si>
    <t>B101781</t>
  </si>
  <si>
    <t>Drawer Support fits Q3X</t>
  </si>
  <si>
    <t>B101782</t>
  </si>
  <si>
    <t>Mounting Plate for Heat Indicator fits Q3X</t>
  </si>
  <si>
    <t>B101785</t>
  </si>
  <si>
    <t>Brace, TOP</t>
  </si>
  <si>
    <t>B101786</t>
  </si>
  <si>
    <t>Pivot Bracket</t>
  </si>
  <si>
    <t>B101805</t>
  </si>
  <si>
    <t>Collector Box fits Q3X</t>
  </si>
  <si>
    <t>B101864</t>
  </si>
  <si>
    <t>Vent base fits C3PK</t>
  </si>
  <si>
    <t>C3PK</t>
  </si>
  <si>
    <t>B101875</t>
  </si>
  <si>
    <t>Charcoal Grate</t>
  </si>
  <si>
    <t>B101878</t>
  </si>
  <si>
    <t>Casting Bottom, Black fits C3</t>
  </si>
  <si>
    <t>C3, C3PK1</t>
  </si>
  <si>
    <t>B101879</t>
  </si>
  <si>
    <t>Casting Bottom, Black fits P3X all, and H3X (2014 &amp; Older)</t>
  </si>
  <si>
    <t>P3X all, and H3X (2014 &amp; Older)</t>
  </si>
  <si>
    <t>B101880</t>
  </si>
  <si>
    <t>Casting Bottom, Black fits Q3X</t>
  </si>
  <si>
    <t>B101881</t>
  </si>
  <si>
    <t>Casting Bottom, Black fits T3, R3</t>
  </si>
  <si>
    <t>B101882</t>
  </si>
  <si>
    <t>Casting Top, Tall, with Hinge Pins, Black fits C3</t>
  </si>
  <si>
    <t>B101889</t>
  </si>
  <si>
    <t>Heat Indicator</t>
  </si>
  <si>
    <t>B101915</t>
  </si>
  <si>
    <t>Label, Side Burner fits DPA150 Side Burner</t>
  </si>
  <si>
    <t>DPA150 Side Burner</t>
  </si>
  <si>
    <t>B101916</t>
  </si>
  <si>
    <t>Label, Side Burner fits DPA151 Side Burner</t>
  </si>
  <si>
    <t>DPA151 Side Burner</t>
  </si>
  <si>
    <t>B101917</t>
  </si>
  <si>
    <t>Valve, Gas for DPA151</t>
  </si>
  <si>
    <t>DPA151</t>
  </si>
  <si>
    <t>B101918</t>
  </si>
  <si>
    <t>Valve - LP</t>
  </si>
  <si>
    <t>B101955</t>
  </si>
  <si>
    <t>Flame spreader</t>
  </si>
  <si>
    <t>B101956</t>
  </si>
  <si>
    <t>Large Outer Cap fits DPA150</t>
  </si>
  <si>
    <t>DPA150</t>
  </si>
  <si>
    <t>B101971</t>
  </si>
  <si>
    <t>Hardware Pack - H3/H4- Foam Handle, Ignitor, Battery, 2 Knobs, and hardware</t>
  </si>
  <si>
    <t>H3X, H3XN, H4X, H4XN</t>
  </si>
  <si>
    <t>Hardware Pack - H3/H4- Foam Handle, Igniter, Battery, 2 Knobs, and hardware</t>
  </si>
  <si>
    <t>B101972</t>
  </si>
  <si>
    <t>Hardware Pack - Q3 - Foam Handle, Ignitor, Battery, 2 Knobs, and hardware</t>
  </si>
  <si>
    <t>Q3X, Q3XN</t>
  </si>
  <si>
    <t>Hardware Pack - Q3 - Foam Handle, Igniter, Battery, 2 Knobs, and hardware</t>
  </si>
  <si>
    <t>B101999</t>
  </si>
  <si>
    <t>Hardware pack - BL48G and SS48G</t>
  </si>
  <si>
    <t>BL48G, SS48G</t>
  </si>
  <si>
    <t>B102002</t>
  </si>
  <si>
    <t>Hardware Pack - DCB1</t>
  </si>
  <si>
    <t>DCB1 Black Cart</t>
  </si>
  <si>
    <t>B102042</t>
  </si>
  <si>
    <t>Casting Top w/Hinge Pins and Heat Indicator (Tall) fits P3X, Q3X - also fits H3X, T3, D3, R3</t>
  </si>
  <si>
    <t>P3X, Q3X - also fits H3X, T3, D3, R3</t>
  </si>
  <si>
    <t>B102043</t>
  </si>
  <si>
    <t>Casting Top w/Hinge Pins and Heat Indicator fits P4X, H4X, P4, D4,</t>
  </si>
  <si>
    <t>P4X, H4X, P4, D4,</t>
  </si>
  <si>
    <t>B102048</t>
  </si>
  <si>
    <t>Left Side fits DCB1</t>
  </si>
  <si>
    <t>B102049</t>
  </si>
  <si>
    <t>Side, Right fits DCB1</t>
  </si>
  <si>
    <t>B102073</t>
  </si>
  <si>
    <t>Burner Screen Kit for DPA150-inc screen and screws</t>
  </si>
  <si>
    <t>B102101</t>
  </si>
  <si>
    <t>Hardware Pack for C3 (all) - Foam Handle and hardware</t>
  </si>
  <si>
    <t>B102122</t>
  </si>
  <si>
    <t>Cart Shield for PCB1, DCB1</t>
  </si>
  <si>
    <t>B102134</t>
  </si>
  <si>
    <t>Post Extension, Stainless Steel fits 2012 and Newer Post, BL and SS</t>
  </si>
  <si>
    <t>B102149</t>
  </si>
  <si>
    <t>Casting Bottom, Black fits H3X 2015 &amp; Newer</t>
  </si>
  <si>
    <t>H3X 2015 &amp; Newer</t>
  </si>
  <si>
    <t>B102155</t>
  </si>
  <si>
    <t>Hardware Pack - P3X/P4X (all) - Foam Handle, Ignitor, Battery, 2 Knobs, and hardware</t>
  </si>
  <si>
    <t>P3X, P3XF, P3XN, P3XFN, P3XS, P3XSN, P4X, P4XN, P4XF, P4XFN,</t>
  </si>
  <si>
    <t>Hardware Pack - P3X/P4X (all) - Foam Handle, Igniter, Battery, 2 Knobs, and hardware</t>
  </si>
  <si>
    <t>B102180</t>
  </si>
  <si>
    <t>Infrared Burner, W/Removable Screen fits R3, R3B 1 Required for R3B, 2 Req For R3)</t>
  </si>
  <si>
    <t>R3, R3B 1 Required for R3B, 2 Req For R3)</t>
  </si>
  <si>
    <t>B102181</t>
  </si>
  <si>
    <t>Infrared Burner Screen fits R3, R3B with B102180 burner</t>
  </si>
  <si>
    <t>R3, R3B with B102180 burner</t>
  </si>
  <si>
    <t>B102213</t>
  </si>
  <si>
    <t>Hardware Pack - P3X</t>
  </si>
  <si>
    <t>P3X</t>
  </si>
  <si>
    <t>B102255</t>
  </si>
  <si>
    <t>SS26P and BL26P Patio Post</t>
  </si>
  <si>
    <t>B102256</t>
  </si>
  <si>
    <t>Hardware Pack - Q3</t>
  </si>
  <si>
    <t>Q3</t>
  </si>
  <si>
    <t>B662325</t>
  </si>
  <si>
    <t>Spacer Lid Stop</t>
  </si>
  <si>
    <t>B662327</t>
  </si>
  <si>
    <t>Knob, Universal Black fits G3, G4, G1000</t>
  </si>
  <si>
    <t>G3, G4, G1000</t>
  </si>
  <si>
    <t>B825615</t>
  </si>
  <si>
    <t>Post, 48-in Square Replacement Painted, fits P48A</t>
  </si>
  <si>
    <t>P48A, BP48, U48</t>
  </si>
  <si>
    <t>B837110</t>
  </si>
  <si>
    <t>Dual Gas Valve (Specify Gas Type)</t>
  </si>
  <si>
    <t>B8467</t>
  </si>
  <si>
    <t>Straight Single Venturi DPP1</t>
  </si>
  <si>
    <t>DPP1</t>
  </si>
  <si>
    <t>B878361</t>
  </si>
  <si>
    <t>Cooking Grid, Stainless Steel Rod, (Single Piece, 2 Req) for S5/D5/P5</t>
  </si>
  <si>
    <t>S5/D5/P5 - Changed to SS 6/09</t>
  </si>
  <si>
    <t>B885005</t>
  </si>
  <si>
    <t>Double Gasket, P3, P4, P5, D3, D4, D5</t>
  </si>
  <si>
    <t>B885232</t>
  </si>
  <si>
    <t>Grid Basket with sides - Requires B885233 fits Hugga Rack</t>
  </si>
  <si>
    <t>B885233</t>
  </si>
  <si>
    <t>Grid Basket with ends - Requires B885232 fits Hugga Rack</t>
  </si>
  <si>
    <t>B885322</t>
  </si>
  <si>
    <t>Meat Rack (2 req) fits Hugga Rack</t>
  </si>
  <si>
    <t>B885340</t>
  </si>
  <si>
    <t>Locator Sleeve fits DPA23, DPA51</t>
  </si>
  <si>
    <t>DPA23, DPA51</t>
  </si>
  <si>
    <t>B905048</t>
  </si>
  <si>
    <t>Stabilizer Bracket fits All Carts</t>
  </si>
  <si>
    <t>All Carts</t>
  </si>
  <si>
    <t>B906180</t>
  </si>
  <si>
    <t>Stabilizer Arm fits All Carts</t>
  </si>
  <si>
    <t>B906213</t>
  </si>
  <si>
    <t>Center Frame fits Hugga Rack</t>
  </si>
  <si>
    <t>B906222</t>
  </si>
  <si>
    <t>Threaded Rod fits Hugga Rack</t>
  </si>
  <si>
    <t>B906234</t>
  </si>
  <si>
    <t>Side Burner Control Panel Label</t>
  </si>
  <si>
    <t>B906236</t>
  </si>
  <si>
    <t>Burner Stabilizer Kit - fits Pre 2002 grills</t>
  </si>
  <si>
    <t>Pre 2002 grills</t>
  </si>
  <si>
    <t>BBA</t>
  </si>
  <si>
    <t>Stainless Steel Tilt-out Propane Tank Door</t>
  </si>
  <si>
    <t>720968989338</t>
  </si>
  <si>
    <t>Stainless Steel Tilt-out LP Tank Door</t>
  </si>
  <si>
    <t>BCK1000</t>
  </si>
  <si>
    <t>Conversion Kit, Propane to Nat fits P3, P4, D3, D4</t>
  </si>
  <si>
    <t>Conversion Kit - LP to Nat fits P3, P4, D3, D4</t>
  </si>
  <si>
    <t>BCK1001</t>
  </si>
  <si>
    <t>Conversion Kit, Nat to Propane fits P3, P4, D3, D4</t>
  </si>
  <si>
    <t>Conversion Kit - Nat to LP fits P3, P4, D3, D4</t>
  </si>
  <si>
    <t>BCK1002</t>
  </si>
  <si>
    <t>Conversion Kit, Propane to Nat, with NG12 Hose fits P3, P4, D3, D4</t>
  </si>
  <si>
    <t>Conversion Kit - LP to Nat - with NG12 Hose fits P3, P4, D3, D4</t>
  </si>
  <si>
    <t>BCK1003</t>
  </si>
  <si>
    <t>Conversion Kit, Nat to Propane, w/hose and regulator fits P3, P4, D3, D4</t>
  </si>
  <si>
    <t>Conversion Kit - Nat to LP - with hose and regulator fits, P3, P4, D3, D4</t>
  </si>
  <si>
    <t>BCK1004</t>
  </si>
  <si>
    <t>Conversion Kit, Propane to Nat fits T3, R3, R3B</t>
  </si>
  <si>
    <t>T3, R3, R3B</t>
  </si>
  <si>
    <t>Conversion Kit - LP to Nat fits T3, R3, R3B</t>
  </si>
  <si>
    <t>BCK1005</t>
  </si>
  <si>
    <t>Conversion Kit, Nat to Propane fits R3B</t>
  </si>
  <si>
    <t>Conversion Kit - Nat to LP fits R3B</t>
  </si>
  <si>
    <t>BCK1006</t>
  </si>
  <si>
    <t>Conversion Kit, Nat to Propane fits R3</t>
  </si>
  <si>
    <t>Conversion Kit - Nat to LP fits R3</t>
  </si>
  <si>
    <t>BCK1007</t>
  </si>
  <si>
    <t>Conversion Kit, Nat to Propane fits T3</t>
  </si>
  <si>
    <t>Conversion Kit - Nat to LP fits T3</t>
  </si>
  <si>
    <t>BCK1008</t>
  </si>
  <si>
    <t>Conversion Kit, Propane to Nat fits P3X (all)</t>
  </si>
  <si>
    <t>720968981271</t>
  </si>
  <si>
    <t>Conversion Kit - LP to Nat fits P3X (all)</t>
  </si>
  <si>
    <t>BCK1009</t>
  </si>
  <si>
    <t>P3X (2014 and older)</t>
  </si>
  <si>
    <t>720968981264</t>
  </si>
  <si>
    <t>Conversion Kit - Nat to LP fits P3X</t>
  </si>
  <si>
    <t>BCK1010</t>
  </si>
  <si>
    <t>P4X, H3X (P3X 2015 and newer)</t>
  </si>
  <si>
    <t>720968981257</t>
  </si>
  <si>
    <t>Conversion Kit - LP to Nat fits P4X</t>
  </si>
  <si>
    <t>BCK1011</t>
  </si>
  <si>
    <t>720968981240</t>
  </si>
  <si>
    <t>Conversion Kit - Nat to LP fits P4X, H3X (P3X 2015 and newer)</t>
  </si>
  <si>
    <t>BCK1012</t>
  </si>
  <si>
    <t>Conversion Kit, Propane to Nat fits H4X</t>
  </si>
  <si>
    <t>720968975652</t>
  </si>
  <si>
    <t>Conversion Kit - LP to Nat fits H4X</t>
  </si>
  <si>
    <t>BCK1013</t>
  </si>
  <si>
    <t>Conversion Kit, Nat to Propane fits H4X</t>
  </si>
  <si>
    <t>720968975645</t>
  </si>
  <si>
    <t>Conversion Kit - Nat to LP fits H4X</t>
  </si>
  <si>
    <t>BCK1014</t>
  </si>
  <si>
    <t>Conversion Kit, Propane to Nat fits Q3X</t>
  </si>
  <si>
    <t>720968975638</t>
  </si>
  <si>
    <t>Conversion Kit - LP to Nat fits Q3X</t>
  </si>
  <si>
    <t>BCK1015</t>
  </si>
  <si>
    <t>Conversion Kit, Nat to Propane fits Q3X</t>
  </si>
  <si>
    <t>720968975621</t>
  </si>
  <si>
    <t>Conversion Kit - Nat to LP fits Q3X</t>
  </si>
  <si>
    <t>BDA</t>
  </si>
  <si>
    <t>Stainless Steel Door Kit (Single Door, Use Alone or in Pairs for Double Door)</t>
  </si>
  <si>
    <t>720968989314</t>
  </si>
  <si>
    <t>BHA</t>
  </si>
  <si>
    <t>Stainless Steel Built-in kit for R3/R3B</t>
  </si>
  <si>
    <t>P3 (pre-2010), R3(all), T3</t>
  </si>
  <si>
    <t>720968989307</t>
  </si>
  <si>
    <t>Stainless Steel Built-in kit for Broilmaster R3 Grill</t>
  </si>
  <si>
    <t>BHAC</t>
  </si>
  <si>
    <t>Stainless Steel Built-in kit for C3</t>
  </si>
  <si>
    <t>720968967930</t>
  </si>
  <si>
    <t>BHAX2</t>
  </si>
  <si>
    <t>Stainless Steel Built-in kit for P3X, H3X, Q3X</t>
  </si>
  <si>
    <t>P3X, H3X, Q3X</t>
  </si>
  <si>
    <t>720968967947</t>
  </si>
  <si>
    <t>Stainless Steel Built-in kit for Broilmaster P3X, H3X, Q3X Grill</t>
  </si>
  <si>
    <t>Painted Steel Patio Post with Base</t>
  </si>
  <si>
    <t>P3X, P4X, H3X, H4X, R3, R3B, Q3X</t>
  </si>
  <si>
    <t>720968981707</t>
  </si>
  <si>
    <t>Painted Steel Patio Post with Base fits P3X, P4X, H3X, H4X, R3, R3B, Q3X</t>
  </si>
  <si>
    <t>Painted Steel Post-in.-Ground</t>
  </si>
  <si>
    <t>720968981691</t>
  </si>
  <si>
    <t>Painted Steel Post-in-Ground fits P3X, P4X, H3X, H4X, R3, R3B, Q3X</t>
  </si>
  <si>
    <t>BR0001</t>
  </si>
  <si>
    <t>Temperature Indicator Assy</t>
  </si>
  <si>
    <t>BSG262, BSG343, BSG424</t>
  </si>
  <si>
    <t>BR0002</t>
  </si>
  <si>
    <t>Grill Hood (req Handle and Heat Indicator), 26-in</t>
  </si>
  <si>
    <t>BSG262</t>
  </si>
  <si>
    <t>BR0003</t>
  </si>
  <si>
    <t>Grill Hood (req Handle and Heat Indicator), 34-in</t>
  </si>
  <si>
    <t>BSG343</t>
  </si>
  <si>
    <t>BR0004</t>
  </si>
  <si>
    <t>Grill Hood (req Handle and Heat Indicator), 42-in</t>
  </si>
  <si>
    <t>BSG424</t>
  </si>
  <si>
    <t>BR0005</t>
  </si>
  <si>
    <t>Handle, for 26-in Grill Hood</t>
  </si>
  <si>
    <t>BR0006</t>
  </si>
  <si>
    <t>Handle, for 34-in Grill Hood</t>
  </si>
  <si>
    <t>BR0007</t>
  </si>
  <si>
    <t>Handle, for 42-in Grill Hood</t>
  </si>
  <si>
    <t>BR0008</t>
  </si>
  <si>
    <t>Interior Light Assy, Right, 26/34/42-in</t>
  </si>
  <si>
    <t>BR0009</t>
  </si>
  <si>
    <t>Interior Light Assy, Left, 26/34-in</t>
  </si>
  <si>
    <t>BSG262, BSG343</t>
  </si>
  <si>
    <t>BR0010</t>
  </si>
  <si>
    <t>Back Cover for 26-in Grill</t>
  </si>
  <si>
    <t>BR0011</t>
  </si>
  <si>
    <t>Back Cover for 34-in Grill</t>
  </si>
  <si>
    <t>BR0012</t>
  </si>
  <si>
    <t>Back Cover for 42-in Grill</t>
  </si>
  <si>
    <t>BR0013</t>
  </si>
  <si>
    <t>Ignitor &amp; Wire, 48-in</t>
  </si>
  <si>
    <t>BSG343, BSG424</t>
  </si>
  <si>
    <t>Igniter &amp; Wire, 48-in</t>
  </si>
  <si>
    <t>BR0014</t>
  </si>
  <si>
    <t>Thermocouple - 48-in</t>
  </si>
  <si>
    <t>BR0015</t>
  </si>
  <si>
    <t>Ignitor/Thermocouple Cover</t>
  </si>
  <si>
    <t>Igniter/Thermocouple Cover</t>
  </si>
  <si>
    <t>BR0016</t>
  </si>
  <si>
    <t>Gas Line, 1/4-in x 48-in</t>
  </si>
  <si>
    <t>BR0017</t>
  </si>
  <si>
    <t>Warming Rack for 26-in Grill</t>
  </si>
  <si>
    <t>BR0018</t>
  </si>
  <si>
    <t>Warming Rack for 34-in Grill</t>
  </si>
  <si>
    <t>BR0019</t>
  </si>
  <si>
    <t>Warming Rack for 42-in Grill</t>
  </si>
  <si>
    <t>BR0020</t>
  </si>
  <si>
    <t>Infared Rear Burner for 34-in Grill</t>
  </si>
  <si>
    <t>Infrared Rear Burner for 34-in Grill</t>
  </si>
  <si>
    <t>BR0021</t>
  </si>
  <si>
    <t>Infared Rear Burner for 42-in Grill</t>
  </si>
  <si>
    <t>Infrared Rear Burner for 42-in Grill</t>
  </si>
  <si>
    <t>BR0022</t>
  </si>
  <si>
    <t>Firebox, 26-in</t>
  </si>
  <si>
    <t>BR0023</t>
  </si>
  <si>
    <t>Firebox, 34-in</t>
  </si>
  <si>
    <t>BR0024</t>
  </si>
  <si>
    <t>Firebox, 42-in</t>
  </si>
  <si>
    <t>BR0025</t>
  </si>
  <si>
    <t>Drip Tray, 26-in</t>
  </si>
  <si>
    <t>BR0026</t>
  </si>
  <si>
    <t>Drip Tray, 34-in</t>
  </si>
  <si>
    <t>BR0027</t>
  </si>
  <si>
    <t>Drip Tray, 42-in</t>
  </si>
  <si>
    <t>BR0028</t>
  </si>
  <si>
    <t>Badge, Broilmaster Logo</t>
  </si>
  <si>
    <t>BSG262, BSG343, BSG424, BSABW16N</t>
  </si>
  <si>
    <t>BR0029</t>
  </si>
  <si>
    <t>Control Knob</t>
  </si>
  <si>
    <t>BSG262, BSG343, BSG424, BSABF12N, BSABW16N, BSAF12DN</t>
  </si>
  <si>
    <t>BR0030</t>
  </si>
  <si>
    <t>Bezel, Main Burner</t>
  </si>
  <si>
    <t>BR0031</t>
  </si>
  <si>
    <t>Switch, Pushbutton</t>
  </si>
  <si>
    <t>BR0032</t>
  </si>
  <si>
    <t>Control Panel, 26-in</t>
  </si>
  <si>
    <t>BR0033</t>
  </si>
  <si>
    <t>Control Panel, 34-in</t>
  </si>
  <si>
    <t>BR0034</t>
  </si>
  <si>
    <t>Control Panel, 42-in</t>
  </si>
  <si>
    <t>BR0035</t>
  </si>
  <si>
    <t>LED Heat Shield, 26-in</t>
  </si>
  <si>
    <t>BR0036</t>
  </si>
  <si>
    <t>LED Heat Shield, 34-in</t>
  </si>
  <si>
    <t>BR0037</t>
  </si>
  <si>
    <t>LED Heat Shield, 42-in</t>
  </si>
  <si>
    <t>BR0038</t>
  </si>
  <si>
    <t>LED</t>
  </si>
  <si>
    <t>BR0039</t>
  </si>
  <si>
    <t>LED Wiring Harness, 26-in</t>
  </si>
  <si>
    <t>BR0040</t>
  </si>
  <si>
    <t>LED Wiring Harness, 34-in</t>
  </si>
  <si>
    <t>BR0041</t>
  </si>
  <si>
    <t>LED Wiring Harness, 42-in</t>
  </si>
  <si>
    <t>BR0042</t>
  </si>
  <si>
    <t>Power Supply Harness</t>
  </si>
  <si>
    <t>BR0043</t>
  </si>
  <si>
    <t>Badge, Rear Burner</t>
  </si>
  <si>
    <t>BR0044</t>
  </si>
  <si>
    <t>Valve, Main Burner, Natural Gas</t>
  </si>
  <si>
    <t>BR0045</t>
  </si>
  <si>
    <t>Valve Grommet</t>
  </si>
  <si>
    <t>BSG262, BSG343, BSG424, BSABF12N, BSAF12DN, BSABW16N</t>
  </si>
  <si>
    <t>BR0046</t>
  </si>
  <si>
    <t>Orifice, 2.08 mm</t>
  </si>
  <si>
    <t>BR0047</t>
  </si>
  <si>
    <t>Orifice, 1.30 mm</t>
  </si>
  <si>
    <t>BR0048</t>
  </si>
  <si>
    <t>Valve, Rear Burner, Natural Gas</t>
  </si>
  <si>
    <t>BR0049</t>
  </si>
  <si>
    <t>Orifice, 1.50 mm</t>
  </si>
  <si>
    <t>BR0050</t>
  </si>
  <si>
    <t>Orifice, 1.10 mm</t>
  </si>
  <si>
    <t>BR0051</t>
  </si>
  <si>
    <t>Transformer</t>
  </si>
  <si>
    <t>BR0052</t>
  </si>
  <si>
    <t>Gas Manifold, 26-in</t>
  </si>
  <si>
    <t>BR0053</t>
  </si>
  <si>
    <t>Gas Manifold, 34-in</t>
  </si>
  <si>
    <t>BR0054</t>
  </si>
  <si>
    <t>Gas Manifold, 42-in</t>
  </si>
  <si>
    <t>BR0055</t>
  </si>
  <si>
    <t>Heat Separator</t>
  </si>
  <si>
    <t>BR0056</t>
  </si>
  <si>
    <t>Cooking Grid, 26-in</t>
  </si>
  <si>
    <t>BR0057</t>
  </si>
  <si>
    <t>Cooking Grid, 34-in</t>
  </si>
  <si>
    <t>BR0058</t>
  </si>
  <si>
    <t>Cooking Grid, 42-in</t>
  </si>
  <si>
    <t>BR0059</t>
  </si>
  <si>
    <t>Main Burner</t>
  </si>
  <si>
    <t>BR0060</t>
  </si>
  <si>
    <t>Vaporizer</t>
  </si>
  <si>
    <t>BR0061</t>
  </si>
  <si>
    <t>Regulator, Propane and Nat</t>
  </si>
  <si>
    <t>BR0062</t>
  </si>
  <si>
    <t>Bezel, Rear Burner</t>
  </si>
  <si>
    <t>BR0063</t>
  </si>
  <si>
    <t>Control Knob, Rear Burner</t>
  </si>
  <si>
    <t>BR0064</t>
  </si>
  <si>
    <t>Flame Carryover, 26-in</t>
  </si>
  <si>
    <t>BR0065</t>
  </si>
  <si>
    <t>Badge, Main Burner</t>
  </si>
  <si>
    <t>BR0066</t>
  </si>
  <si>
    <t>Hood Spring Assy, Right, 34 and 42-in</t>
  </si>
  <si>
    <t>BR0067</t>
  </si>
  <si>
    <t>Hood Spring Assy, Left, 34 and 42-in</t>
  </si>
  <si>
    <t>BR0068</t>
  </si>
  <si>
    <t>Rear Burner Orifice Cover</t>
  </si>
  <si>
    <t>BR0069</t>
  </si>
  <si>
    <t>Lighting Tube, 26-in</t>
  </si>
  <si>
    <t>BR0070</t>
  </si>
  <si>
    <t>Locking Caster</t>
  </si>
  <si>
    <t>BSACT26, BSACT34, BSACT42</t>
  </si>
  <si>
    <t>BR0071</t>
  </si>
  <si>
    <t>Bottom Panel, 26-in Cart</t>
  </si>
  <si>
    <t>BSACT26</t>
  </si>
  <si>
    <t>BR0072</t>
  </si>
  <si>
    <t>Bottom Panel, 34-in Cart</t>
  </si>
  <si>
    <t>BSACT34</t>
  </si>
  <si>
    <t>BR0073</t>
  </si>
  <si>
    <t>Bottom Panel, 42-in Cart</t>
  </si>
  <si>
    <t>BSACT42</t>
  </si>
  <si>
    <t>BR0074</t>
  </si>
  <si>
    <t>Side Panel, Left for 26, 34, 42-in Cart</t>
  </si>
  <si>
    <t>BR0075</t>
  </si>
  <si>
    <t>Side Panel, Right for 26, 34, 42-in Cart</t>
  </si>
  <si>
    <t>BR0076</t>
  </si>
  <si>
    <t>Lower Back Panel, 26-in Cart</t>
  </si>
  <si>
    <t>BR0077</t>
  </si>
  <si>
    <t>Lower Back Panel, 42-in Cart</t>
  </si>
  <si>
    <t>BR0078</t>
  </si>
  <si>
    <t>Lower Back Panel, 34-in Cart</t>
  </si>
  <si>
    <t>BR0079</t>
  </si>
  <si>
    <t>Upper Back Panel, 26-in Cart</t>
  </si>
  <si>
    <t>BR0080</t>
  </si>
  <si>
    <t>Upper Back Panel, 42-in Cart</t>
  </si>
  <si>
    <t>BR0081</t>
  </si>
  <si>
    <t>Upper Back Panel, 34-in Cart</t>
  </si>
  <si>
    <t>BR0082</t>
  </si>
  <si>
    <t>Step Panel for 34-in Cart</t>
  </si>
  <si>
    <t>BR0083</t>
  </si>
  <si>
    <t>Tank Bracket Assy</t>
  </si>
  <si>
    <t>BR0084</t>
  </si>
  <si>
    <t>BSACT26, BSACT34, BSACT42, BSABF12N, BSAF12DN, BSABW16N</t>
  </si>
  <si>
    <t>BR0085</t>
  </si>
  <si>
    <t>Door and Frame Assy, 26-in Cart</t>
  </si>
  <si>
    <t>BR0086</t>
  </si>
  <si>
    <t>Side Shelf Bracket, Pair</t>
  </si>
  <si>
    <t>BR0087</t>
  </si>
  <si>
    <t>Side Shelf</t>
  </si>
  <si>
    <t>BR0088</t>
  </si>
  <si>
    <t>Rotisserie Motor</t>
  </si>
  <si>
    <t>BSAMR26, BSAMR34, BSAMR42</t>
  </si>
  <si>
    <t>BR0089</t>
  </si>
  <si>
    <t>Bracket, Motor</t>
  </si>
  <si>
    <t>BR0090</t>
  </si>
  <si>
    <t>Rotisserie Spit Rod - 26-in Grill</t>
  </si>
  <si>
    <t>BSAMR26</t>
  </si>
  <si>
    <t>BR0091</t>
  </si>
  <si>
    <t>Rotisserie Spit Rod - 34-in Grill</t>
  </si>
  <si>
    <t>BSAMR34</t>
  </si>
  <si>
    <t>BR0092</t>
  </si>
  <si>
    <t>Rotisserie Spit Rod - 42-in Grill</t>
  </si>
  <si>
    <t>BSAMR42</t>
  </si>
  <si>
    <t>BR0093</t>
  </si>
  <si>
    <t>Rotisserie Fork Set</t>
  </si>
  <si>
    <t>BR0094</t>
  </si>
  <si>
    <t>Rotisserie Fork Thumb Screw</t>
  </si>
  <si>
    <t>BR0095</t>
  </si>
  <si>
    <t>Rotisserie Spit Rod Collar</t>
  </si>
  <si>
    <t>BR0096</t>
  </si>
  <si>
    <t>Rotisserie Handle Washer</t>
  </si>
  <si>
    <t>BR0097</t>
  </si>
  <si>
    <t>Rotisserie Rod Handle</t>
  </si>
  <si>
    <t>BR0098</t>
  </si>
  <si>
    <t>Rotisserie Counterbalance</t>
  </si>
  <si>
    <t>BR0099</t>
  </si>
  <si>
    <t>Hood</t>
  </si>
  <si>
    <t>BR0100</t>
  </si>
  <si>
    <t>Cooking Grid</t>
  </si>
  <si>
    <t>BR0101</t>
  </si>
  <si>
    <t>Control Panel</t>
  </si>
  <si>
    <t>BR0102</t>
  </si>
  <si>
    <t>Bezel</t>
  </si>
  <si>
    <t>BSABF12N, BSAF12DN, BSABW16N</t>
  </si>
  <si>
    <t>BR0103</t>
  </si>
  <si>
    <t>Valve, Natural Gas</t>
  </si>
  <si>
    <t>BSABF12N, BSAF12DN</t>
  </si>
  <si>
    <t>BR0104</t>
  </si>
  <si>
    <t>Orifice, 1.60 mm</t>
  </si>
  <si>
    <t>BR0105</t>
  </si>
  <si>
    <t>Orifice, 1.05 mm</t>
  </si>
  <si>
    <t>BR0106</t>
  </si>
  <si>
    <t>Manifold</t>
  </si>
  <si>
    <t>BR0107</t>
  </si>
  <si>
    <t>Gas Line, 1/4-in x 10.5-in</t>
  </si>
  <si>
    <t>BR0108</t>
  </si>
  <si>
    <t>Burner Support</t>
  </si>
  <si>
    <t>BR0109</t>
  </si>
  <si>
    <t>Ignition Pin Assy</t>
  </si>
  <si>
    <t>BR0110</t>
  </si>
  <si>
    <t>Burner Base</t>
  </si>
  <si>
    <t>BR0111</t>
  </si>
  <si>
    <t>BR0112</t>
  </si>
  <si>
    <t>Ignitor Wire, 14-in</t>
  </si>
  <si>
    <t>Igniter Wire, 14-in</t>
  </si>
  <si>
    <t>BR0113</t>
  </si>
  <si>
    <t>BR0114</t>
  </si>
  <si>
    <t>BR0115</t>
  </si>
  <si>
    <t>Drip Tray</t>
  </si>
  <si>
    <t>BR0116</t>
  </si>
  <si>
    <t>Firebox</t>
  </si>
  <si>
    <t>BR0117</t>
  </si>
  <si>
    <t>BR0118</t>
  </si>
  <si>
    <t>Badge (Front)</t>
  </si>
  <si>
    <t>BSABF12N, BSABW16N</t>
  </si>
  <si>
    <t>BR0119</t>
  </si>
  <si>
    <t>Badge (Rear)</t>
  </si>
  <si>
    <t>BR0120</t>
  </si>
  <si>
    <t>Gas Line, 1/4-in x 8-in</t>
  </si>
  <si>
    <t>BR0121</t>
  </si>
  <si>
    <t>Gas Line, 1/4-in x 16-in</t>
  </si>
  <si>
    <t>BR0122</t>
  </si>
  <si>
    <t>BR0123</t>
  </si>
  <si>
    <t>BR0124</t>
  </si>
  <si>
    <t>Ignitor Wire 19.75-in</t>
  </si>
  <si>
    <t>Igniter Wire 19.75-in</t>
  </si>
  <si>
    <t>BR0125</t>
  </si>
  <si>
    <t>BR0126</t>
  </si>
  <si>
    <t>BR0127</t>
  </si>
  <si>
    <t>BR0128</t>
  </si>
  <si>
    <t>BR0129</t>
  </si>
  <si>
    <t>BR0130</t>
  </si>
  <si>
    <t>BR0131</t>
  </si>
  <si>
    <t>BR0132</t>
  </si>
  <si>
    <t>BR0133</t>
  </si>
  <si>
    <t>Burner Ring</t>
  </si>
  <si>
    <t>BR0134</t>
  </si>
  <si>
    <t>BR0135</t>
  </si>
  <si>
    <t>Inner Orifice, 2.18mm</t>
  </si>
  <si>
    <t>BR0136</t>
  </si>
  <si>
    <t>Inner Orifice, 1.51mm</t>
  </si>
  <si>
    <t>BR0137</t>
  </si>
  <si>
    <t>Outer Orifice, 2.37mm</t>
  </si>
  <si>
    <t>BR0138</t>
  </si>
  <si>
    <t>Outer Orifice, 1.78mm</t>
  </si>
  <si>
    <t>BR0156</t>
  </si>
  <si>
    <t>Interior Light Assy, Left, 42-in</t>
  </si>
  <si>
    <t>BR0157</t>
  </si>
  <si>
    <t>Hood Spring Assy Right, 26-in</t>
  </si>
  <si>
    <t>BR0158</t>
  </si>
  <si>
    <t>Hood Spring Assy Left, 26-in</t>
  </si>
  <si>
    <t>BR0159</t>
  </si>
  <si>
    <t>Side Panel, Left, 26-in</t>
  </si>
  <si>
    <t>BR0160</t>
  </si>
  <si>
    <t>Step Panel for 42-in Cart</t>
  </si>
  <si>
    <t>BR0161</t>
  </si>
  <si>
    <t>Door and Frame Assy, 34-in Cart</t>
  </si>
  <si>
    <t>BR0162</t>
  </si>
  <si>
    <t>Door and Frame Assy, 42-in Cart</t>
  </si>
  <si>
    <t>BR0163</t>
  </si>
  <si>
    <t>Flame Carryover, 34-in</t>
  </si>
  <si>
    <t>BR0164</t>
  </si>
  <si>
    <t>Flame Carryover, 42-in</t>
  </si>
  <si>
    <t>BR0165</t>
  </si>
  <si>
    <t>Lighting Tube, 34-in</t>
  </si>
  <si>
    <t>BR0166</t>
  </si>
  <si>
    <t>Lighting Tube, 42-in</t>
  </si>
  <si>
    <t>BRB</t>
  </si>
  <si>
    <t>Stainless Steel Register Kit (2 registers, for island ventilation)</t>
  </si>
  <si>
    <t>720968989321</t>
  </si>
  <si>
    <t>720968963222</t>
  </si>
  <si>
    <t>Side Burner - Double, 12-inch, Slide in</t>
  </si>
  <si>
    <t>720968962782</t>
  </si>
  <si>
    <t>Side Burner - Power, 16-inch, Slide in</t>
  </si>
  <si>
    <t>Stainless Steel Cart, 26-in., with 2 doors and 2 fold-down side shelves</t>
  </si>
  <si>
    <t>BSG262N</t>
  </si>
  <si>
    <t>720968963192</t>
  </si>
  <si>
    <t>Stainless Steel Cart, 26-inch, with 2 doors and 2 fold-down side shelves</t>
  </si>
  <si>
    <t>Stainless Steel Cart, 34-in., with 2 doors and 2 fold-down side shelves</t>
  </si>
  <si>
    <t>BSG343N</t>
  </si>
  <si>
    <t>720968963185</t>
  </si>
  <si>
    <t>Stainless Steel Cart, 34-inch, with 2 doors and 2 fold-down side shelves</t>
  </si>
  <si>
    <t>Stainless Steel Cart, 42-in., with 2 doors and 2 fold-down side shelves</t>
  </si>
  <si>
    <t>BSG424N</t>
  </si>
  <si>
    <t>720968963178</t>
  </si>
  <si>
    <t>Stainless Steel Cart, 42-inch, with 2 doors and 2 fold-down side shelves</t>
  </si>
  <si>
    <t>BSACV26L</t>
  </si>
  <si>
    <t>Cover for 26-in. Grill on Cart</t>
  </si>
  <si>
    <t>720968962942</t>
  </si>
  <si>
    <t>Cover for 26-inch Grill on Cart</t>
  </si>
  <si>
    <t>BSACV26S</t>
  </si>
  <si>
    <t>Cover for 26-in. Built-In Grill</t>
  </si>
  <si>
    <t>720968962911</t>
  </si>
  <si>
    <t>Cover for 26-inch Built-In Grill</t>
  </si>
  <si>
    <t>BSACV34L</t>
  </si>
  <si>
    <t>720968962935</t>
  </si>
  <si>
    <t>BSACV34S</t>
  </si>
  <si>
    <t>720968962904</t>
  </si>
  <si>
    <t>BSACV42L</t>
  </si>
  <si>
    <t>720968962928</t>
  </si>
  <si>
    <t>BSACV42S</t>
  </si>
  <si>
    <t>720968962898</t>
  </si>
  <si>
    <t>BSG262N, BSG343N, BSG424N</t>
  </si>
  <si>
    <t>720968963055</t>
  </si>
  <si>
    <t>Single Door, 17-inch W x 22-in. H</t>
  </si>
  <si>
    <t>720968963048</t>
  </si>
  <si>
    <t>Single Door, 24-inch W x 22-in. H</t>
  </si>
  <si>
    <t>720968963086</t>
  </si>
  <si>
    <t>Double Doors, 26-inch W x 22-in. H</t>
  </si>
  <si>
    <t>720968963079</t>
  </si>
  <si>
    <t>Double Doors, 34-inch W x 22-in. H</t>
  </si>
  <si>
    <t>720968963062</t>
  </si>
  <si>
    <t>Double Doors, 42-inch W x 22-in. H</t>
  </si>
  <si>
    <t>720968963239</t>
  </si>
  <si>
    <t>Side Burner, 12-inch, Drop in</t>
  </si>
  <si>
    <t>Rotisserie Kit for 26-in. Grill</t>
  </si>
  <si>
    <t>720968962881</t>
  </si>
  <si>
    <t>Rotisserie Kit for 26-inch Grill</t>
  </si>
  <si>
    <t>Rotisserie Kit for 34-in. Grill</t>
  </si>
  <si>
    <t>720968962874</t>
  </si>
  <si>
    <t>Rotisserie Kit for 34-inch Grill</t>
  </si>
  <si>
    <t>Rotisserie Kit for 42-in. Grill</t>
  </si>
  <si>
    <t>720968962867</t>
  </si>
  <si>
    <t>Rotisserie Kit for 42-inch Grill</t>
  </si>
  <si>
    <t>BSABF12N, BSABR12N</t>
  </si>
  <si>
    <t>720968963109</t>
  </si>
  <si>
    <t>Insulated Sleeve for 12-inch Side Burner</t>
  </si>
  <si>
    <t>720968962775</t>
  </si>
  <si>
    <t>Insulated Sleeve for 16-inch Power Side Burner</t>
  </si>
  <si>
    <t>BSASL26</t>
  </si>
  <si>
    <t>Insulated Sleeve for 26-in. Grill</t>
  </si>
  <si>
    <t>720968963130</t>
  </si>
  <si>
    <t>Insulated Sleeve for 26-inch Grill</t>
  </si>
  <si>
    <t>BSASL34</t>
  </si>
  <si>
    <t>Insulated Sleeve for 34-in. Grill</t>
  </si>
  <si>
    <t>720968963123</t>
  </si>
  <si>
    <t>Insulated Sleeve for 34-inch Grill</t>
  </si>
  <si>
    <t>BSASL42</t>
  </si>
  <si>
    <t>Insulated Sleeve for 42-in. Grill</t>
  </si>
  <si>
    <t>720968963116</t>
  </si>
  <si>
    <t>Insulated Sleeve for 42-inch Grill</t>
  </si>
  <si>
    <t>BSATY</t>
  </si>
  <si>
    <t>Smoker Tray - Drop-in.</t>
  </si>
  <si>
    <t>720968962836</t>
  </si>
  <si>
    <t>Smoker Tray - Drop-In</t>
  </si>
  <si>
    <t>BSAVR</t>
  </si>
  <si>
    <t>Infrared Sear Burner (replaces one Bowtie Burner)</t>
  </si>
  <si>
    <t>720968962843</t>
  </si>
  <si>
    <t>720968963000</t>
  </si>
  <si>
    <t>Drawer for Roll-Out Waste Container, 18-inch W x 26-in. H</t>
  </si>
  <si>
    <t>720968963017</t>
  </si>
  <si>
    <t>Triple Drawer, 18-inch W x 26-in. H</t>
  </si>
  <si>
    <t>720968963031</t>
  </si>
  <si>
    <t>Single Drawer - for Propane Tank, 20-inch W x 22-in. H</t>
  </si>
  <si>
    <t>720968963024</t>
  </si>
  <si>
    <t>Double Drawer, 20-inch W x 22-in. H</t>
  </si>
  <si>
    <t>720968962997</t>
  </si>
  <si>
    <t>Single Door W/Double Drawer, 34-inch W x 22-in. H</t>
  </si>
  <si>
    <t>720968962980</t>
  </si>
  <si>
    <t>Single Door W/Triple Drawer, 42-inch W x 22-in. H</t>
  </si>
  <si>
    <t>26-in., 2 Burners, Work Lights, and LED controls</t>
  </si>
  <si>
    <t>BSACT26, BSASL26</t>
  </si>
  <si>
    <t>36,000</t>
  </si>
  <si>
    <t>720968963260</t>
  </si>
  <si>
    <t>Stainless Steel Grill, 26-inch, with 2 Burners, Work Lights, and LED controls</t>
  </si>
  <si>
    <t>34-in., 3 Burners, Work Lights, Rear IR Burner, and LED controls</t>
  </si>
  <si>
    <t>BSACT34, BSASL34</t>
  </si>
  <si>
    <t>65,000</t>
  </si>
  <si>
    <t>720968963253</t>
  </si>
  <si>
    <t>Stainless Steel Grill, 34-inch, with 3 Burners, Work Lights, Rear IR Burner, and LED controls</t>
  </si>
  <si>
    <t>42-in., 4 Burners, Work Lights, Rear IR Burner, and LED controls</t>
  </si>
  <si>
    <t>BSACT42, BSASL42</t>
  </si>
  <si>
    <t>83,000</t>
  </si>
  <si>
    <t>720968963246</t>
  </si>
  <si>
    <t>Stainless Steel Grill, 42-inch, with 4 Burners, Work Lights, Rear IR Burner, and LED controls</t>
  </si>
  <si>
    <t>SS Rod Multi-Level Grids, Removable Ash Pan</t>
  </si>
  <si>
    <t>720968974150</t>
  </si>
  <si>
    <t>Charcoal Grill with SS Rod Multi-Level Grids, Removable Ash Pan</t>
  </si>
  <si>
    <t>2</t>
  </si>
  <si>
    <t>C3PK1</t>
  </si>
  <si>
    <t>Package 1, Black Cart/Base, One Side Shelf</t>
  </si>
  <si>
    <t>720968974181</t>
  </si>
  <si>
    <t>Charcoal Grill Package 1, Black Cart/Base, One Side Shelf</t>
  </si>
  <si>
    <t>Black Cart/Base, Molded Base with Painted Stand, Removable Casters</t>
  </si>
  <si>
    <t>720968981714</t>
  </si>
  <si>
    <t>Stainless Steel Smoker Shutter</t>
  </si>
  <si>
    <t>P3(all), D3(all), T3(all), _x000D_
H3 (Req DPA-101 Grids)</t>
  </si>
  <si>
    <t>720968100702</t>
  </si>
  <si>
    <t>DPA103</t>
  </si>
  <si>
    <t>Flavor Screen for P3, T3 Grill</t>
  </si>
  <si>
    <t>P3, T3</t>
  </si>
  <si>
    <t>720968100757</t>
  </si>
  <si>
    <t>Flavor Screen for P3, T3 Grill (Display Pkg)</t>
  </si>
  <si>
    <t>DPA104</t>
  </si>
  <si>
    <t>Flavor Screen for Size 4 grill</t>
  </si>
  <si>
    <t>720968100764</t>
  </si>
  <si>
    <t>Flavor Screen for Size 4 grill (Display Pkg)</t>
  </si>
  <si>
    <t>DPA105</t>
  </si>
  <si>
    <t>Natural Gas Regulator Kit</t>
  </si>
  <si>
    <t>P3, P4</t>
  </si>
  <si>
    <t>720968100771</t>
  </si>
  <si>
    <t>Natural Gas Regulator Kit (Display Pkg)</t>
  </si>
  <si>
    <t>DPA106</t>
  </si>
  <si>
    <t>Adjustable Lid Stop fits P3, Q3, H3, P4, H4, D3, D4, T3</t>
  </si>
  <si>
    <t>P3, Q3, H3, P4, H4, D3, D4, T3</t>
  </si>
  <si>
    <t>720968100788</t>
  </si>
  <si>
    <t>Adjustable Lid Stop (Display Pkg) fits P3, Q3, H3, P4, H4, D3, D4, T3</t>
  </si>
  <si>
    <t>DPA107</t>
  </si>
  <si>
    <t>Grid Lifter Kit</t>
  </si>
  <si>
    <t>Broilmaster (All)</t>
  </si>
  <si>
    <t>720968100795</t>
  </si>
  <si>
    <t>Grid Lifter Kit (Display Pkg)</t>
  </si>
  <si>
    <t>DPA109</t>
  </si>
  <si>
    <t>Full Length Cover for Broilmaster grill w/1 Side Shelf, Black</t>
  </si>
  <si>
    <t>48 W x 20 D x 42 H</t>
  </si>
  <si>
    <t>720968101112</t>
  </si>
  <si>
    <t>Full Length Cover for Broilmaster grill w/1 Side Shelf - Black (Display Pkg)</t>
  </si>
  <si>
    <t>(12 in box)</t>
  </si>
  <si>
    <t>DPA110</t>
  </si>
  <si>
    <t>Full Length Cover for Broilmaster grill w/2 Side Shelves, Black</t>
  </si>
  <si>
    <t>60 W x 20 D x 42 H</t>
  </si>
  <si>
    <t>720968101075</t>
  </si>
  <si>
    <t>Full Length Cover for Broilmaster grill w/2 Side Shelves - Black (Display Pkg)</t>
  </si>
  <si>
    <t>DPA111</t>
  </si>
  <si>
    <t>Set of 2 Stainless Steel Rod Multi-Level Cooking Grids for Size 3 grill</t>
  </si>
  <si>
    <t>R3, R3B, P3, T3</t>
  </si>
  <si>
    <t>720968987174</t>
  </si>
  <si>
    <t>Set of 2 Stainless Steel Rod Multi-Level Cooking Grids for Size 3 grill (Display Pkg)</t>
  </si>
  <si>
    <t>DPA112</t>
  </si>
  <si>
    <t>Set of 2 Stainless Steel Rod Multi-Level Cooking Grids for Size 4 grill</t>
  </si>
  <si>
    <t>720968987167</t>
  </si>
  <si>
    <t>Set of 2 Stainless Steel Rod Multi-Level Cooking Grids for Size 4 grill (Display Pkg)</t>
  </si>
  <si>
    <t>DPA113</t>
  </si>
  <si>
    <t>Set of 2 Stainless Steel Single-Level Cooking Grids for H3X Pre-2015</t>
  </si>
  <si>
    <t>H3X - Pre-2015</t>
  </si>
  <si>
    <t>720968981646</t>
  </si>
  <si>
    <t>Set of 2 Stainless Steel Single-Level Cooking Grids for H3X Pre-2015 (Display Pkg)</t>
  </si>
  <si>
    <t>DPA114</t>
  </si>
  <si>
    <t>Set of 2 Stainless Steel Single-Level Cooking Grids for H4 Grill</t>
  </si>
  <si>
    <t>H4</t>
  </si>
  <si>
    <t>720968978851</t>
  </si>
  <si>
    <t>Set of 2 Stainless Steel Single-Level Cooking Grids for H4 Grill (Display Pkg)</t>
  </si>
  <si>
    <t>Stainless Steel Griddle for Size 3 Grills only</t>
  </si>
  <si>
    <t>P3, H3, D3, T3, Q3, Left side only of R3B</t>
  </si>
  <si>
    <t>720968981561</t>
  </si>
  <si>
    <t>Stainless Steel Griddle (Display Pkg) for Size 3 Grills only</t>
  </si>
  <si>
    <t>DPA116</t>
  </si>
  <si>
    <t>Flare Buster Flat Ceramic Pads for P3, D3, T3, H3, Req B101061 Rack if replacing a flavor screen</t>
  </si>
  <si>
    <t>P3, D3, T3, H3</t>
  </si>
  <si>
    <t>720968981318</t>
  </si>
  <si>
    <t>Flare Buster Flat Ceramic Pads for P3, D3, T3, H3 (Display Pkg) - Requires B101061 Rack if replacing a flavor screen</t>
  </si>
  <si>
    <t>DPA117</t>
  </si>
  <si>
    <t>Flare Buster Flat Ceramic Pads for P4, D4, H4, Req B067449 Rack if replacing a flavor screen</t>
  </si>
  <si>
    <t>720968981301</t>
  </si>
  <si>
    <t>Flare Buster Flat Ceramic Pads for P4, D4, H4 (Display Pkg) - Requires B067449 Rack if replacing a flavor screen</t>
  </si>
  <si>
    <t>DPA118</t>
  </si>
  <si>
    <t>Single Stainless Diamond Veggie/Seafood Cooking Grid for Size 3 Grill</t>
  </si>
  <si>
    <t>R3, R3B, P3, T3, D3, Q3, C3</t>
  </si>
  <si>
    <t>720968975300</t>
  </si>
  <si>
    <t>Single Stainless Steel Diamond Pattern Veggie/Seafood Two-Level Cooking Grid for Size 3 Grill (Display Pkg)</t>
  </si>
  <si>
    <t>DPA119</t>
  </si>
  <si>
    <t>Single Stainless Steel Rod Multi-Level Cooking Grid for Size 3 Grill</t>
  </si>
  <si>
    <t>R3, R3B, P3, T3, Q3</t>
  </si>
  <si>
    <t>720968977922</t>
  </si>
  <si>
    <t>Single Stainless Steel Rod Multi-Level Cooking Grid for Size 3 Grill (Display Pkg)</t>
  </si>
  <si>
    <t>DPA120</t>
  </si>
  <si>
    <t>Set of 2 Stainless Steel Single-Level Cooking Grids for H3X 2015 and Newer</t>
  </si>
  <si>
    <t>H3X - 2015 and newer</t>
  </si>
  <si>
    <t>720968971425</t>
  </si>
  <si>
    <t>Set of 2 Stainless Steel Single-Level Cooking Grids for H3X 2015 and Newer (Display Pkg)</t>
  </si>
  <si>
    <t>DPA121</t>
  </si>
  <si>
    <t>Single Stainless Steel V-Channel Single-Level Cooking Grid for R3 grill</t>
  </si>
  <si>
    <t>720968970558</t>
  </si>
  <si>
    <t>Single Stainless Steel V-Channel Single-Level Cooking Grid for R3 grill (Display Pkg)</t>
  </si>
  <si>
    <t>DPA122</t>
  </si>
  <si>
    <t>Cooking Grid Update Kit for H3X pre-2015 - includes DPA120, plus hardware, instructions</t>
  </si>
  <si>
    <t>Updates pre-2015 H3 grills to use larger, raised cooking grids</t>
  </si>
  <si>
    <t>720968968593</t>
  </si>
  <si>
    <t>Cooking Grid Update Kit for H3X pre-2015-includes DPA120, plus hardware, instructions</t>
  </si>
  <si>
    <t>DPA147</t>
  </si>
  <si>
    <t>Scraper Tool for Q3X</t>
  </si>
  <si>
    <t>720968977939</t>
  </si>
  <si>
    <t>Side Burner Cartridge, 15,000 Btu (Req DPA153 or DPA152), Propane with Conv. Kit</t>
  </si>
  <si>
    <t>DPA153</t>
  </si>
  <si>
    <t>15,000</t>
  </si>
  <si>
    <t>720968975133</t>
  </si>
  <si>
    <t>Side Burner Cartridge, 15,000 Btu (requires DPA153 Shelf or DPA152 Sleeve), LP with Conv. Kit</t>
  </si>
  <si>
    <t>DPA151N</t>
  </si>
  <si>
    <t>Side Burner, Infrared Cartridge, 10,000 Btu (Req DPA153 or DPA152), Natural</t>
  </si>
  <si>
    <t>720968974914</t>
  </si>
  <si>
    <t>Side Burner, Infrared Cartridge, 10,000 Btu (requires DPA153 Shelf or DPA152 Sleeve), Nat</t>
  </si>
  <si>
    <t>DPA151P</t>
  </si>
  <si>
    <t>Side Burner, Infrared Cartridge, 10,000 Btu (Req DPA153 or DPA152), Propane</t>
  </si>
  <si>
    <t>720968974907</t>
  </si>
  <si>
    <t>Side Burner, Infrared Cartridge, 10,000 Btu (requires DPA153 or DPA152), LP</t>
  </si>
  <si>
    <t>DPA152</t>
  </si>
  <si>
    <t>Built-in Sleeve, Stainless Steel, accepts DPA150 or DPA151 (N,P)</t>
  </si>
  <si>
    <t>Built-in Grill. For DPA150 or DPA151N or DPA151P</t>
  </si>
  <si>
    <t>720968975119</t>
  </si>
  <si>
    <t>Built-In Sleeve, Stainless Steel - accepts DPA150 or DPA151 (N,P)</t>
  </si>
  <si>
    <t>Side Shelf, Drop Down Stainless Steel Shelf and Bracket, accepts DPA150 or DPA151 (N,P)</t>
  </si>
  <si>
    <t>Cart or Post-Mounted Grills (all)</t>
  </si>
  <si>
    <t>720968975102</t>
  </si>
  <si>
    <t>Side Shelf, Drop Down Stainless Steel Shelf and Bracket - accepts DPA150 or DPA151 (N,P)</t>
  </si>
  <si>
    <t>DPA163</t>
  </si>
  <si>
    <t>Stainless Steel Flame Tamers for P3X Grill</t>
  </si>
  <si>
    <t>Replaces briquets and rack in P3X</t>
  </si>
  <si>
    <t>720968958341</t>
  </si>
  <si>
    <t>DPA164</t>
  </si>
  <si>
    <t>Stainless Steel Flame Tamers for P4X Grill</t>
  </si>
  <si>
    <t>Replaces briquets and rack in P4X</t>
  </si>
  <si>
    <t>720968958334</t>
  </si>
  <si>
    <t>DPA18BL</t>
  </si>
  <si>
    <t>Grill Paint, High Temp., Black, 12 oz</t>
  </si>
  <si>
    <t>720968101020</t>
  </si>
  <si>
    <t>Grill Paint, High Temp. - Black, 12 oz. (Display Pkg)</t>
  </si>
  <si>
    <t>DPA22</t>
  </si>
  <si>
    <t>Flexible Bristle Brush for Q3X</t>
  </si>
  <si>
    <t>Q3X Grills</t>
  </si>
  <si>
    <t>720968977946</t>
  </si>
  <si>
    <t>DPA27</t>
  </si>
  <si>
    <t>Cast Iron Smoking Box</t>
  </si>
  <si>
    <t>720968100467</t>
  </si>
  <si>
    <t>Cast Iron Smoking Box (Display Pkg)</t>
  </si>
  <si>
    <t>DPA301</t>
  </si>
  <si>
    <t>Ceramic Glass IR Panel for C3</t>
  </si>
  <si>
    <t>720968974174</t>
  </si>
  <si>
    <t>DPA304</t>
  </si>
  <si>
    <t>Firebox Divider Plate for C3 (simplifies Indirect Cooking)</t>
  </si>
  <si>
    <t>720968974167</t>
  </si>
  <si>
    <t>DPA306</t>
  </si>
  <si>
    <t>Ash Tool for C3</t>
  </si>
  <si>
    <t>C3, C3PK1, (or any charcoal grill)</t>
  </si>
  <si>
    <t>720968974143</t>
  </si>
  <si>
    <t>Ash Tool, Broilmaster C3</t>
  </si>
  <si>
    <t>Cardboard Tube</t>
  </si>
  <si>
    <t>DPA34</t>
  </si>
  <si>
    <t>Char-Master Briquets</t>
  </si>
  <si>
    <t>720968100498</t>
  </si>
  <si>
    <t>Char-Master Briquets (Display Pkg)</t>
  </si>
  <si>
    <t>DPA45</t>
  </si>
  <si>
    <t>Built-in Cover for Broilmaster Grill Built into Island</t>
  </si>
  <si>
    <t>Broilmaster Grill Head Built into Island</t>
  </si>
  <si>
    <t>720968100603</t>
  </si>
  <si>
    <t>Built-In Cover for Broilmaster Grill Built into Island</t>
  </si>
  <si>
    <t>Heavy Duty Standard Rotisserie for P3, H3, P4</t>
  </si>
  <si>
    <t>720968100375</t>
  </si>
  <si>
    <t>Heavy Duty Standard Rotisserie for P3, H3, P4 (Display Pkg)</t>
  </si>
  <si>
    <t>DPA8</t>
  </si>
  <si>
    <t>Full Length Cover for Broilmaster grill without Side Shelves, Black</t>
  </si>
  <si>
    <t>32 W x 18 D x 42 H</t>
  </si>
  <si>
    <t>720968100597</t>
  </si>
  <si>
    <t>Full Length Cover for Broilmaster Grill without Side Shelves - Black</t>
  </si>
  <si>
    <t>DPP101</t>
  </si>
  <si>
    <t>Stainless Steel Bowtie Burner Kit fits P3, D3 Pre-2011 Models</t>
  </si>
  <si>
    <t>P3, D3 Pre-2011 Models</t>
  </si>
  <si>
    <t>720968101037</t>
  </si>
  <si>
    <t>Stainless Steel Bowtie Burner Kit</t>
  </si>
  <si>
    <t>DPP102</t>
  </si>
  <si>
    <t>Stainless Steel Bowtie Burner Kit fits P4, D4 Pre-2011 Models</t>
  </si>
  <si>
    <t>P4, D4 Pre-2011 Models</t>
  </si>
  <si>
    <t>720968101044</t>
  </si>
  <si>
    <t>DPP104</t>
  </si>
  <si>
    <t>Stainless Steel U-Tube Burner Kit (set of Two) fits T3 Models</t>
  </si>
  <si>
    <t>T3 Models</t>
  </si>
  <si>
    <t>720968992598</t>
  </si>
  <si>
    <t>Stainless Steel U-Tube Burner Kit (set of Two)</t>
  </si>
  <si>
    <t>DPP105</t>
  </si>
  <si>
    <t>Ignitor Kit fits T3</t>
  </si>
  <si>
    <t>T3 (all) aka B101101</t>
  </si>
  <si>
    <t>720968992581</t>
  </si>
  <si>
    <t>Igniter Kit for T3 (Display Pkg)</t>
  </si>
  <si>
    <t>DPP106</t>
  </si>
  <si>
    <t>Heat Shield for R3, T3</t>
  </si>
  <si>
    <t>R3, T3 (all) aka B101104</t>
  </si>
  <si>
    <t>720968992574</t>
  </si>
  <si>
    <t>Heat Shield for R3, T3 (Display Pkg)</t>
  </si>
  <si>
    <t>DPP109</t>
  </si>
  <si>
    <t>Stainless Steel H Burner Kit fits H3X Models</t>
  </si>
  <si>
    <t>H3X Models</t>
  </si>
  <si>
    <t>720968980601</t>
  </si>
  <si>
    <t>Stainless Steel H Burner Kit</t>
  </si>
  <si>
    <t>DPP111</t>
  </si>
  <si>
    <t>Stainless Steel Bowtie Burner Kit fits P3X, P4X All (Note: P4X Models 2011 &amp; 2012 Require Collector Box Kit DPP116)</t>
  </si>
  <si>
    <t>P3X, P4X All (Note: P4X Models 2011 &amp; 2012 Require Collector Box Kit DPP116)</t>
  </si>
  <si>
    <t>720968978561</t>
  </si>
  <si>
    <t>DPP113</t>
  </si>
  <si>
    <t>Stainless Steel Oval Burner Kit fits Q3X All (Note: Q3X Models 2012 Req Collector Box kit DPP117)</t>
  </si>
  <si>
    <t>Q3X All (Note: Q3X Models 2012 Req Collector Box kit DPP117)</t>
  </si>
  <si>
    <t>720968975553</t>
  </si>
  <si>
    <t>Stainless Steel Oval Burner Kit - Q3X All (Note: Q3X Models 2012 requires Collector Box kit DPP117)</t>
  </si>
  <si>
    <t>DPP115</t>
  </si>
  <si>
    <t>Stainless Steel H Burner Kit fits H4X All (Note: H4X Models 2012 require collector Box Kit DPP116)</t>
  </si>
  <si>
    <t>H4X All (Note: H4X Models 2012 require collector Box Kit DPP116)</t>
  </si>
  <si>
    <t>720968974549</t>
  </si>
  <si>
    <t>Stainless Steel H Burner Kit - H4X All (Note: H4X Models 2012 require collector Box Kit DPP116)</t>
  </si>
  <si>
    <t>DPP116</t>
  </si>
  <si>
    <t>Collector Box Kit, (Mounts to Burner) fits P3X, P4X, H3X, H4X all Q3X 2012 with H burner</t>
  </si>
  <si>
    <t>P3X, P4X, H3X, H4X all Q3X 2012 with H burner</t>
  </si>
  <si>
    <t>720968974532</t>
  </si>
  <si>
    <t>Collector Box Kit - (Mounts to Burner)</t>
  </si>
  <si>
    <t>DPP117</t>
  </si>
  <si>
    <t>Collector Box Kit, (Mounts To Burner) fits Q3X with Oval Burner</t>
  </si>
  <si>
    <t xml:space="preserve">Q3X with Oval Burner </t>
  </si>
  <si>
    <t>720968974525</t>
  </si>
  <si>
    <t>Collector Box Kit - (Mounts To Burner)</t>
  </si>
  <si>
    <t>DPP118</t>
  </si>
  <si>
    <t>Burner Bracket Kit fits Q3X (all), and P3X, H3X, P4X, H4X with Igniter attached to the Burner</t>
  </si>
  <si>
    <t>Q3X (all), and P3X, H3X, P4X, H4X with Igniter attached to the Burner</t>
  </si>
  <si>
    <t>720968974518</t>
  </si>
  <si>
    <t>Burner Bracket Kit (Display Pkg)</t>
  </si>
  <si>
    <t>DPP119</t>
  </si>
  <si>
    <t>Precision Probe Heat Indicator (Display Pkg) - includes Probe, Mounting Plate, Hardware, Calibration Instructions</t>
  </si>
  <si>
    <t>Current Broilmaster</t>
  </si>
  <si>
    <t>720968974136</t>
  </si>
  <si>
    <t>Precision Probe Heat Indicator (Display Pkg)-includes Probe, Mounting Plate, Hardware, Calibration Instructions</t>
  </si>
  <si>
    <t>DPP120</t>
  </si>
  <si>
    <t>Electronic Ignitor Kit (collector Box Mounts to Burner) fits P3X, P4X, H4X and Older grills with updated burner</t>
  </si>
  <si>
    <t>P3X, P4X, H4X and Older grills with updated burner</t>
  </si>
  <si>
    <t>720968967893</t>
  </si>
  <si>
    <t>Electronic Igniter Kit (collector Box Mounts to Burner)</t>
  </si>
  <si>
    <t>DPP121</t>
  </si>
  <si>
    <t>Electronic Ignitor Kit fits Q3X only</t>
  </si>
  <si>
    <t>720968967886</t>
  </si>
  <si>
    <t>Electronic Igniter Kit (For Q3X only)</t>
  </si>
  <si>
    <t>DPP155</t>
  </si>
  <si>
    <t>720968961754</t>
  </si>
  <si>
    <t>Precision Heat Indicator (Display Pkg)-includes Probe, Mounting Plate, Hardware, Calibration Instructions</t>
  </si>
  <si>
    <t>DPP156</t>
  </si>
  <si>
    <t>Electronic Ignitor Kit Fits P3, P4, H3,H4</t>
  </si>
  <si>
    <t>P3, P4, H3, H4</t>
  </si>
  <si>
    <t>720968960573</t>
  </si>
  <si>
    <t>Electronic Igniter Kit - Fits P3, P4, H3,H4</t>
  </si>
  <si>
    <t>DPP157</t>
  </si>
  <si>
    <t>Electronic Ignitor Relocation Kit, Fits pre-2011 P3, P4, H3, H4</t>
  </si>
  <si>
    <t>Pre-2011 P3, P4, H3, H4</t>
  </si>
  <si>
    <t>720968961761</t>
  </si>
  <si>
    <t>Electronic Igniter Relocation Kit - Fits pre-2011 P3, P4, H3, H4</t>
  </si>
  <si>
    <t>DPP158</t>
  </si>
  <si>
    <t>Collector Box Kit - Fits P3X, P4X, H3X, H4X</t>
  </si>
  <si>
    <t>P3X, P4X, H3X, H4X</t>
  </si>
  <si>
    <t>720968960795</t>
  </si>
  <si>
    <t>DPP19</t>
  </si>
  <si>
    <t>P/D Series Rotary Piezo Ignitor Complete</t>
  </si>
  <si>
    <t>720968100665</t>
  </si>
  <si>
    <t>P/D Series Rotary Piezo Igniter Complete</t>
  </si>
  <si>
    <t>DPP20</t>
  </si>
  <si>
    <t>Electronic Ignitor Kit (Collector Box mounts to Casting)</t>
  </si>
  <si>
    <t>720968100672</t>
  </si>
  <si>
    <t>Electronic Igniter Kit (Collector Box mounts to Casting)</t>
  </si>
  <si>
    <t>DPP307</t>
  </si>
  <si>
    <t>Door Gasket Set for C3 - inc. gaskets for load door and ash door</t>
  </si>
  <si>
    <t>720968973634</t>
  </si>
  <si>
    <t>Door Gasket Set for C3 Charcoal Grill - inc. gaskets for load door and ash door (Display Pkg)</t>
  </si>
  <si>
    <t>DPP308</t>
  </si>
  <si>
    <t>Lid Gasket for C3</t>
  </si>
  <si>
    <t>720968973627</t>
  </si>
  <si>
    <t>Lid Gasket for C3 Charcoal Grill (Display Pkg)</t>
  </si>
  <si>
    <t>DPP7SS</t>
  </si>
  <si>
    <t>Heat Shield/Deflector, SS fits P3, P3X, P4, P4X, D3, D4, H3X, H4X</t>
  </si>
  <si>
    <t>P3, P3X, P4, P4X, D3, D4, H3X, H4X</t>
  </si>
  <si>
    <t>720968977953</t>
  </si>
  <si>
    <t>Heat Shield/Deflector, SS (Display Pkg) for P3, P3X, P4, P4X, D3, D4, H3X, H4X</t>
  </si>
  <si>
    <t>FKBLACK</t>
  </si>
  <si>
    <t>Front Shelf, Black Solid Surface with Cup Holders, Drop-Down Stainless Steel Supports</t>
  </si>
  <si>
    <t>Not recommended for use with PSCB1 Cart</t>
  </si>
  <si>
    <t>720968101129</t>
  </si>
  <si>
    <t>FKSS</t>
  </si>
  <si>
    <t>Front Shelf, Stainless Steel, Drop-Down Stainless Steel Supports</t>
  </si>
  <si>
    <t>720968100283</t>
  </si>
  <si>
    <t>H3PK1</t>
  </si>
  <si>
    <t>Package 1, Black Cart/Base, one Side Shelf, Propane</t>
  </si>
  <si>
    <t>40,000</t>
  </si>
  <si>
    <t>720968981622</t>
  </si>
  <si>
    <t>H3 Grill Package 1, H-Series Black Cart/Base, one Side Shelf, LP</t>
  </si>
  <si>
    <t>H3PK1N</t>
  </si>
  <si>
    <t>Package 1, Black Cart/Base, one Side Shelf, Natural</t>
  </si>
  <si>
    <t>720968981615</t>
  </si>
  <si>
    <t>H3 Grill Package 1, H-Series Black Cart/Base, one Side Shelf, Natural</t>
  </si>
  <si>
    <t>H3PK2N</t>
  </si>
  <si>
    <t>Package 2, Black In-Ground Post, one Side Shelf, Natural</t>
  </si>
  <si>
    <t>720968981592</t>
  </si>
  <si>
    <t>H3 Grill Package 2, Black In-Ground Post, one Side Shelf, Natural</t>
  </si>
  <si>
    <t>H3PK3N</t>
  </si>
  <si>
    <t>Package 3, Black Patio Post/Base, one Side Shelf, Natural</t>
  </si>
  <si>
    <t>720968981578</t>
  </si>
  <si>
    <t>H3 Grill Package 3, Black Patio Post/Base, one Side Shelf, Natural</t>
  </si>
  <si>
    <t>SS Single-Level Grids, H-Burner, Propane</t>
  </si>
  <si>
    <t>720968981332</t>
  </si>
  <si>
    <t>Deluxe Gas Grill with SS Single-Level Grids, H-Burner, LP</t>
  </si>
  <si>
    <t>52</t>
  </si>
  <si>
    <t>H3XN</t>
  </si>
  <si>
    <t>SS Single-Level Grids, H-Burner, Natural</t>
  </si>
  <si>
    <t>720968981325</t>
  </si>
  <si>
    <t>Deluxe Gas Grill with SS Single-Level Grids, H-Burner, Natural</t>
  </si>
  <si>
    <t>H4PK1</t>
  </si>
  <si>
    <t>35,000</t>
  </si>
  <si>
    <t>720968978684</t>
  </si>
  <si>
    <t>H4 Grill Package 1, H-Series Black Cart/Base, one Side Shelf, LP</t>
  </si>
  <si>
    <t>H4PK1N</t>
  </si>
  <si>
    <t>720968978677</t>
  </si>
  <si>
    <t>H4 Grill Package 1, H-Series Black Cart/Base, one Side Shelf, Natural</t>
  </si>
  <si>
    <t>H4PK2N</t>
  </si>
  <si>
    <t>720968978660</t>
  </si>
  <si>
    <t>H4 Grill Package 2, Black In-Ground Post, one Side Shelf, Natural</t>
  </si>
  <si>
    <t>H4PK3N</t>
  </si>
  <si>
    <t>720968978653</t>
  </si>
  <si>
    <t>H4 Grill Package 3, Black Patio Post/Base, one Side Shelf, Natural</t>
  </si>
  <si>
    <t>Does not fit PSCB1 Cart</t>
  </si>
  <si>
    <t>720968978844</t>
  </si>
  <si>
    <t>H4XN</t>
  </si>
  <si>
    <t>720968978837</t>
  </si>
  <si>
    <t>NG12</t>
  </si>
  <si>
    <t>Quick Disconnect Hose Kit 12 ft.</t>
  </si>
  <si>
    <t>Broilmaster (All Nat)</t>
  </si>
  <si>
    <t>720968100634</t>
  </si>
  <si>
    <t>Quick Connect Hose Kit 12 ft.</t>
  </si>
  <si>
    <t>P232</t>
  </si>
  <si>
    <t>Orifice Holder</t>
  </si>
  <si>
    <t>SSG-36-1</t>
  </si>
  <si>
    <t>P265</t>
  </si>
  <si>
    <t>Orifice - Nat (20, 000 Btu)</t>
  </si>
  <si>
    <t>VFHS-20/10T; VFSM, VFSV, VFSR-30, H3XN, P4XN (all)</t>
  </si>
  <si>
    <t>Rpart</t>
  </si>
  <si>
    <t>P300</t>
  </si>
  <si>
    <t>Orifice #48 fits P3X</t>
  </si>
  <si>
    <t>P312</t>
  </si>
  <si>
    <t>Orifice 1.20MM fits H4X</t>
  </si>
  <si>
    <t>P315</t>
  </si>
  <si>
    <t>Orifice #60 fits Q3X</t>
  </si>
  <si>
    <t>P3PK5</t>
  </si>
  <si>
    <t>Package 1, Stainless Cart/Base, one Side Shelf with Stainless Bracket, Propane</t>
  </si>
  <si>
    <t>720968971487</t>
  </si>
  <si>
    <t>P3 Grill Package 1, Stainless Cart/Base, one Side Shelf with Stainless Bracket, LP</t>
  </si>
  <si>
    <t>P3PK5N</t>
  </si>
  <si>
    <t>Package 1, Stainless Cart/Base, one Side Shelf with Stainless Bracket, Natural</t>
  </si>
  <si>
    <t>720968971470</t>
  </si>
  <si>
    <t>P3 Grill Package 1, Stainless Cart/Base, one Side Shelf with Stainless Bracket, Natural</t>
  </si>
  <si>
    <t>P3PK6N</t>
  </si>
  <si>
    <t>Package 6, Stainless In-Ground Post, one Side Shelf with Stainless Bracket, Natural</t>
  </si>
  <si>
    <t>720968971463</t>
  </si>
  <si>
    <t>P3 Grill Package 6, Stainless In-Ground Post, one Side Shelf with Stainless Bracket, Natural</t>
  </si>
  <si>
    <t>P3PK7N</t>
  </si>
  <si>
    <t>Package 7, Stainless Patio Post/Base, one Side Shelf with Stainless Bracket, Natural</t>
  </si>
  <si>
    <t>720968971456</t>
  </si>
  <si>
    <t>P3 Grill Package 7, Stainless Patio Post/Base, one Side Shelf with Stainless Bracket, Natural</t>
  </si>
  <si>
    <t>P3SX</t>
  </si>
  <si>
    <t>SS Smoker Shutter, SS Rod Multi-Level Grids, Flare Busters, SS Griddle, Propane</t>
  </si>
  <si>
    <t>720968981417</t>
  </si>
  <si>
    <t>Super Premium Gas Grill with SS Smoker Shutter, SS Rod Multi-Level Grids, Flare Busters, SS Griddle, LP</t>
  </si>
  <si>
    <t>P3SXN</t>
  </si>
  <si>
    <t>SS Smoker Shutter, SS Rod Multi-Level Grids, Flare Busters, SS Griddle, Natural</t>
  </si>
  <si>
    <t>720968981400</t>
  </si>
  <si>
    <t>Super Premium Gas Grill with SS Smoker Shutter, SS Rod Multi-Level Grids, Flare Busters, SS Griddle, Natural</t>
  </si>
  <si>
    <t>SS Rod Multi-Level Grids, Propane</t>
  </si>
  <si>
    <t>720968981493</t>
  </si>
  <si>
    <t>Premium Gas Grill with SS Rod Multi-Level Grids, LP</t>
  </si>
  <si>
    <t>P3XF</t>
  </si>
  <si>
    <t>SS Rod Multi-Level Grids, Flare Buster, Propane</t>
  </si>
  <si>
    <t>720968981479</t>
  </si>
  <si>
    <t>Premium Gas Grill with SS Rod Multi-Level Grids, Flare Buster, LP</t>
  </si>
  <si>
    <t>P3XFN</t>
  </si>
  <si>
    <t>SS Rod Multi-Level Grids, Flare Buster, Natural</t>
  </si>
  <si>
    <t>720968981424</t>
  </si>
  <si>
    <t>Premium Gas Grill with SS Rod Multi-Level Grids, Flare Buster, Natural</t>
  </si>
  <si>
    <t>P3XN</t>
  </si>
  <si>
    <t>SS Rod Multi-Level Grids, Natural</t>
  </si>
  <si>
    <t>720968981486</t>
  </si>
  <si>
    <t>Premium Gas Grill with SS Rod Multi-Level Grids, Natural</t>
  </si>
  <si>
    <t>720968981462</t>
  </si>
  <si>
    <t>P4XF</t>
  </si>
  <si>
    <t>720968981448</t>
  </si>
  <si>
    <t>P4XFN</t>
  </si>
  <si>
    <t>720968981431</t>
  </si>
  <si>
    <t>P4XN</t>
  </si>
  <si>
    <t>720968981455</t>
  </si>
  <si>
    <t>PB2</t>
  </si>
  <si>
    <t>Cast Iron Base for Patio Post</t>
  </si>
  <si>
    <t>BOX 2 OF 2</t>
  </si>
  <si>
    <t>720968992567</t>
  </si>
  <si>
    <t xml:space="preserve">Stainless Steel Cart/Base, Molded Base with Stainless Stand, Removable Casters </t>
  </si>
  <si>
    <t>720968981721</t>
  </si>
  <si>
    <t xml:space="preserve">CUR - GRILL, OVAL XL, ALL-IN-ONE                            </t>
  </si>
  <si>
    <t>Stainless Steel Storage Cart/Base, Removable Casters</t>
  </si>
  <si>
    <t>P3X, H3X, H4X, Q3X - Not recommended for use with front shelf)</t>
  </si>
  <si>
    <t>720968977960</t>
  </si>
  <si>
    <t>Q3PK1</t>
  </si>
  <si>
    <t>Package 1, Black Cart/Base, One Side Shelf, Propane</t>
  </si>
  <si>
    <t>25,000</t>
  </si>
  <si>
    <t>720968978226</t>
  </si>
  <si>
    <t>Qrave Premium Slow Cooker Package 1, Black Cart/Base, One Side Shelf, LP</t>
  </si>
  <si>
    <t>Smoker Box, Veggie Grids, and SS Trough, Propane</t>
  </si>
  <si>
    <t>720968978240</t>
  </si>
  <si>
    <t>Qrave Premium Gas Cooker, with Smoker Box, Veggie Grids, and SS Trough, LP</t>
  </si>
  <si>
    <t>Q3XN</t>
  </si>
  <si>
    <t>Smoker Box, Veggie Grids, and SS Trough, Natural</t>
  </si>
  <si>
    <t>720968978233</t>
  </si>
  <si>
    <t>Qrave Premium Gas Cooker, with Smoker Box, Veggie Grids, and SS Trough, Natural</t>
  </si>
  <si>
    <t>R11585</t>
  </si>
  <si>
    <t>PILOT Assy - NAT</t>
  </si>
  <si>
    <t>Pilot Assy - NAT</t>
  </si>
  <si>
    <t>R11587</t>
  </si>
  <si>
    <t>Orifice 1.00MM</t>
  </si>
  <si>
    <t>R2319</t>
  </si>
  <si>
    <t>Sr-6 - Nat - SSg-36-1 - LP Burner Orifice</t>
  </si>
  <si>
    <t>SR-6-1 NAT, SSG-36-1 LP</t>
  </si>
  <si>
    <t>IR, 2 SS V-Channel Grids, Propane</t>
  </si>
  <si>
    <t>720968987211</t>
  </si>
  <si>
    <t>Infrared Gas Grill, with 2 SS V-Channel Grids, LP</t>
  </si>
  <si>
    <t>R3857</t>
  </si>
  <si>
    <t>Thermometer - Cover</t>
  </si>
  <si>
    <t>R3870</t>
  </si>
  <si>
    <t>Valve - Rotis</t>
  </si>
  <si>
    <t>Valve - Rotisserie</t>
  </si>
  <si>
    <t>R3872</t>
  </si>
  <si>
    <t>Knob - Rotis Burner</t>
  </si>
  <si>
    <t>Knob - Rotisserie Burner</t>
  </si>
  <si>
    <t>R3873</t>
  </si>
  <si>
    <t>Control Rod</t>
  </si>
  <si>
    <t>R3874</t>
  </si>
  <si>
    <t>Valve Orifice, Main Burner - Nat</t>
  </si>
  <si>
    <t>R3876</t>
  </si>
  <si>
    <t>Valve Orifice, Side Burner - Nat</t>
  </si>
  <si>
    <t>R3877</t>
  </si>
  <si>
    <t>Rotisserie Rod</t>
  </si>
  <si>
    <t>R3881</t>
  </si>
  <si>
    <t>Grate Plate Handle</t>
  </si>
  <si>
    <t>R3908</t>
  </si>
  <si>
    <t>Piezo</t>
  </si>
  <si>
    <t>R3909</t>
  </si>
  <si>
    <t>Knob - Piezo</t>
  </si>
  <si>
    <t>R3910</t>
  </si>
  <si>
    <t>Handle-Rotis Rod</t>
  </si>
  <si>
    <t>Handle-Rotisserie Rod</t>
  </si>
  <si>
    <t>R3915</t>
  </si>
  <si>
    <t>Electrode</t>
  </si>
  <si>
    <t>R3916</t>
  </si>
  <si>
    <t>R3918</t>
  </si>
  <si>
    <t>Knob, Burners-Main &amp; Side fits SSG-36-1, T3 (all)</t>
  </si>
  <si>
    <t>SSG-36-1, T3 (all)</t>
  </si>
  <si>
    <t>R3919</t>
  </si>
  <si>
    <t>Burner - Rotisserie</t>
  </si>
  <si>
    <t>R3920</t>
  </si>
  <si>
    <t>Switch</t>
  </si>
  <si>
    <t>R3921</t>
  </si>
  <si>
    <t>Electrode &amp; Wire-Main Burner</t>
  </si>
  <si>
    <t>R3928</t>
  </si>
  <si>
    <t>Handle Bracket - Left</t>
  </si>
  <si>
    <t>R3929</t>
  </si>
  <si>
    <t>Handle Bracket - Right</t>
  </si>
  <si>
    <t>R3930</t>
  </si>
  <si>
    <t>Insulator</t>
  </si>
  <si>
    <t>R3931</t>
  </si>
  <si>
    <t>Ballast</t>
  </si>
  <si>
    <t>R3932</t>
  </si>
  <si>
    <t>Bulb-Fluorescent</t>
  </si>
  <si>
    <t>R3933</t>
  </si>
  <si>
    <t>Socket</t>
  </si>
  <si>
    <t>R3934</t>
  </si>
  <si>
    <t>Screw, Shoulder - Light</t>
  </si>
  <si>
    <t>R3939</t>
  </si>
  <si>
    <t>Glass</t>
  </si>
  <si>
    <t>R3940</t>
  </si>
  <si>
    <t>Bulb Clip</t>
  </si>
  <si>
    <t>R3955</t>
  </si>
  <si>
    <t>Wire Assy For Electrode 52-inch</t>
  </si>
  <si>
    <t>R3957</t>
  </si>
  <si>
    <t>Counter Balance</t>
  </si>
  <si>
    <t>R3958</t>
  </si>
  <si>
    <t>Electrode &amp; Wire-Side Burner</t>
  </si>
  <si>
    <t>R3966</t>
  </si>
  <si>
    <t>Piezo-3 Spark</t>
  </si>
  <si>
    <t>R3967</t>
  </si>
  <si>
    <t>R3987</t>
  </si>
  <si>
    <t>Thermometer-Steamer</t>
  </si>
  <si>
    <t>R3992</t>
  </si>
  <si>
    <t>Hose Assy - LP (26-inch )</t>
  </si>
  <si>
    <t>SSG-36- PHP-40P- PHP-40S, CHG, CHR</t>
  </si>
  <si>
    <t>R3993</t>
  </si>
  <si>
    <t>Inlet Fitting 1, 2 x 3, 4</t>
  </si>
  <si>
    <t>SSG-36- PHP-40P- PHP-40S</t>
  </si>
  <si>
    <t>R3999</t>
  </si>
  <si>
    <t>Screw, Shoulder - Cover</t>
  </si>
  <si>
    <t>IR-Blue Flame, 1 SS V-Channel Grid and 1 SS Rod Grid, Propane</t>
  </si>
  <si>
    <t>38,000</t>
  </si>
  <si>
    <t>720968987198</t>
  </si>
  <si>
    <t>Infrared-Blue Flame Gas Grill, with 1 SS V-Channel Grid and 1 SS Rod Grid, LP</t>
  </si>
  <si>
    <t>IR-Blue Flame, 1 SS V-Channel Grid and 1 SS Rod Grid, Natural</t>
  </si>
  <si>
    <t>720968987181</t>
  </si>
  <si>
    <t>Infrared-Blue Flame Gas Grill, with 1 SS V-Channel Grid and 1 SS Rod Grid, Natural</t>
  </si>
  <si>
    <t>R3N</t>
  </si>
  <si>
    <t>IR, 2 SS V-Channel Grids, Natural</t>
  </si>
  <si>
    <t>720968987204</t>
  </si>
  <si>
    <t>Infrared Gas Grill, with 2 SS V-Channel Grids, Natural</t>
  </si>
  <si>
    <t>R4000</t>
  </si>
  <si>
    <t>Burner Orifice-Rotis - Nat</t>
  </si>
  <si>
    <t>Burner Orifice-Rotisserie - Nat</t>
  </si>
  <si>
    <t>R4003</t>
  </si>
  <si>
    <t>Motor</t>
  </si>
  <si>
    <t>R4005</t>
  </si>
  <si>
    <t>Screw, Shoulder (Steamer)</t>
  </si>
  <si>
    <t>R4007</t>
  </si>
  <si>
    <t>Brass Male Connector</t>
  </si>
  <si>
    <t>R4015</t>
  </si>
  <si>
    <t>Regulator - Nat 3.5</t>
  </si>
  <si>
    <t>R4020</t>
  </si>
  <si>
    <t>Cord Set</t>
  </si>
  <si>
    <t>R4052</t>
  </si>
  <si>
    <t>Rotisserie Drip Pan</t>
  </si>
  <si>
    <t>R4112</t>
  </si>
  <si>
    <t>Valve Orifice, Main Burner - LP</t>
  </si>
  <si>
    <t>R4113</t>
  </si>
  <si>
    <t>Valve Orifice, Side Burner - LP</t>
  </si>
  <si>
    <t>R4116</t>
  </si>
  <si>
    <t>Main Burner Orifice - Nat</t>
  </si>
  <si>
    <t>R4117</t>
  </si>
  <si>
    <t>Main Burner Orifice - LP</t>
  </si>
  <si>
    <t>R4118</t>
  </si>
  <si>
    <t>Valve, Side Burner - Nat</t>
  </si>
  <si>
    <t>SSG-36</t>
  </si>
  <si>
    <t>R4119</t>
  </si>
  <si>
    <t>Valve, Side Burner - LP</t>
  </si>
  <si>
    <t>R4120</t>
  </si>
  <si>
    <t>Orifice Assy, Side Burner - Nat</t>
  </si>
  <si>
    <t>R4121</t>
  </si>
  <si>
    <t>Orifice Assy, Side Burner - LP</t>
  </si>
  <si>
    <t>R4638</t>
  </si>
  <si>
    <t>Screw, 8/32 x 3/8 Phillips fits BIKSB</t>
  </si>
  <si>
    <t>BIKSB</t>
  </si>
  <si>
    <t>R4640</t>
  </si>
  <si>
    <t>Knob SSg</t>
  </si>
  <si>
    <t>SSG</t>
  </si>
  <si>
    <t>Knob SSG</t>
  </si>
  <si>
    <t>R6305</t>
  </si>
  <si>
    <t>Flex Hose, 36-in Metal fits Side Burner</t>
  </si>
  <si>
    <t>R854</t>
  </si>
  <si>
    <t>Piezo Ignitor</t>
  </si>
  <si>
    <t>All Models (Pre "P" Serial #)</t>
  </si>
  <si>
    <t>Piezo Igniter</t>
  </si>
  <si>
    <t>SB140601401</t>
  </si>
  <si>
    <t>Grease Catcher, fits SBG/SBH 200, 300, 600, 700</t>
  </si>
  <si>
    <t>SBG/SBH 200, 300, 600, 700</t>
  </si>
  <si>
    <t>SB141101403</t>
  </si>
  <si>
    <t>Warming Rack fits SBG600</t>
  </si>
  <si>
    <t>SBG600</t>
  </si>
  <si>
    <t>SB1416011000</t>
  </si>
  <si>
    <t>Side, Right fits SBG 200</t>
  </si>
  <si>
    <t>SBG 200</t>
  </si>
  <si>
    <t>SB141601101</t>
  </si>
  <si>
    <t>Handle, Black, fits SBG 200, 600</t>
  </si>
  <si>
    <t>SBG 200, 600</t>
  </si>
  <si>
    <t>SB1416011100</t>
  </si>
  <si>
    <t>Left Side fits SBG 200</t>
  </si>
  <si>
    <t>SB1416011202</t>
  </si>
  <si>
    <t>Rear Panel fits SBG 200</t>
  </si>
  <si>
    <t>SB1416011500</t>
  </si>
  <si>
    <t>Bottom fits SBG 200</t>
  </si>
  <si>
    <t>SB1416011801</t>
  </si>
  <si>
    <t>Drip Pan fits SBG 200</t>
  </si>
  <si>
    <t>SB1416011900</t>
  </si>
  <si>
    <t>Valve, Gas fits SBG 200</t>
  </si>
  <si>
    <t>SB141601203</t>
  </si>
  <si>
    <t>Bracket, Tank Support fits SBG 200, 300, 600, 700</t>
  </si>
  <si>
    <t>SBG 200, 300, 600, 700</t>
  </si>
  <si>
    <t>SB141601204</t>
  </si>
  <si>
    <t>Tank Clamp fits SBG 200, 300, 600, 700</t>
  </si>
  <si>
    <t>SB1416012400</t>
  </si>
  <si>
    <t>Bottom Support fits SBG 600</t>
  </si>
  <si>
    <t>SBG 600</t>
  </si>
  <si>
    <t>SB1416013003</t>
  </si>
  <si>
    <t>Warming Rack fits SBG/SBH 200</t>
  </si>
  <si>
    <t>SBG/SBH 200</t>
  </si>
  <si>
    <t>SB141601302</t>
  </si>
  <si>
    <t>Hood fits SBG/SBH 200</t>
  </si>
  <si>
    <t>SB141601303</t>
  </si>
  <si>
    <t>SB141601306</t>
  </si>
  <si>
    <t>Thermometer fits SBG/SBH 800</t>
  </si>
  <si>
    <t>SBG/SBH 800</t>
  </si>
  <si>
    <t>SB1416014010</t>
  </si>
  <si>
    <t>SB1416014015</t>
  </si>
  <si>
    <t>Igniter</t>
  </si>
  <si>
    <t>SB141601405</t>
  </si>
  <si>
    <t>Left Germel</t>
  </si>
  <si>
    <t>SB141601406</t>
  </si>
  <si>
    <t>RIGHT GERMEL</t>
  </si>
  <si>
    <t>SB141601407</t>
  </si>
  <si>
    <t>Collector Box fits SBG/SBH 200</t>
  </si>
  <si>
    <t>SB141601410</t>
  </si>
  <si>
    <t>Oil Dish fits SBG/SBH 200, 300, 600, 700</t>
  </si>
  <si>
    <t>SB141601411</t>
  </si>
  <si>
    <t>Flame Tamer fits SBG/SBH 200</t>
  </si>
  <si>
    <t>SB141601412</t>
  </si>
  <si>
    <t>Cooking Grid fits SBG/SBH 200 (One Grid - Two Required)</t>
  </si>
  <si>
    <t>SB141601415</t>
  </si>
  <si>
    <t>Igniter fits SBG/SBH 200</t>
  </si>
  <si>
    <t>SB141601425</t>
  </si>
  <si>
    <t>Burner - fits SBG/SBH 700</t>
  </si>
  <si>
    <t>SBG/SBH 700</t>
  </si>
  <si>
    <t>SB141601501</t>
  </si>
  <si>
    <t>Left Side Shelf fits SBG 300, 600</t>
  </si>
  <si>
    <t>SBG 300, 600</t>
  </si>
  <si>
    <t>SB141601600</t>
  </si>
  <si>
    <t>Left Side Frame fits SBG 200, 600</t>
  </si>
  <si>
    <t>SB141601700</t>
  </si>
  <si>
    <t>Condiment Storage fits SBG/SBH 300, 600</t>
  </si>
  <si>
    <t>SBG/SBH 300, 600</t>
  </si>
  <si>
    <t>SB141604001</t>
  </si>
  <si>
    <t>Regulator fits SBH (all)</t>
  </si>
  <si>
    <t>SBH (all)</t>
  </si>
  <si>
    <t>SB1416056000</t>
  </si>
  <si>
    <t>Fraame, Main fits SBG 200</t>
  </si>
  <si>
    <t>Frame, Main fits SBG 200</t>
  </si>
  <si>
    <t>SB141606236</t>
  </si>
  <si>
    <t>Bracket, Grease Catcher, fits SBG/SBH 200, 300, 600, 700</t>
  </si>
  <si>
    <t>SB141606400</t>
  </si>
  <si>
    <t>Burner - fits SBG/SBH 200</t>
  </si>
  <si>
    <t>SB141606402</t>
  </si>
  <si>
    <t>Control Panel fits SBG/SBH 200</t>
  </si>
  <si>
    <t>SB1416064130</t>
  </si>
  <si>
    <t>Heat Tent fits SBG/SBH 200</t>
  </si>
  <si>
    <t>SB1418011002</t>
  </si>
  <si>
    <t>Control Panel fits SBG/SBH 300</t>
  </si>
  <si>
    <t>SBG/SBH 300</t>
  </si>
  <si>
    <t>SB1418011003</t>
  </si>
  <si>
    <t>Heat Tent fits SBG/SBH 300</t>
  </si>
  <si>
    <t>SB1418011005</t>
  </si>
  <si>
    <t>Warming Rack fits SBG/SBH 300</t>
  </si>
  <si>
    <t>SB1418011006</t>
  </si>
  <si>
    <t>Knob fits SBG/SBH 200, 300, 600, 700</t>
  </si>
  <si>
    <t>SB1418011007</t>
  </si>
  <si>
    <t>Control Knob Bottom fits SBG/SBH 200, 300, 600, 700</t>
  </si>
  <si>
    <t>SB1418011012</t>
  </si>
  <si>
    <t>Electrode Assy fits SBG/SBH 300</t>
  </si>
  <si>
    <t>SB1418011400</t>
  </si>
  <si>
    <t>Drip Pan fits SBG/SBH 300</t>
  </si>
  <si>
    <t>SB1418012001</t>
  </si>
  <si>
    <t>Side Shelf fits SBG/SBH 300</t>
  </si>
  <si>
    <t>SB1418012600</t>
  </si>
  <si>
    <t>Door, Right</t>
  </si>
  <si>
    <t>SB1418030004</t>
  </si>
  <si>
    <t>Igniter fits SBG/SBH 600</t>
  </si>
  <si>
    <t>SBG/SBH 600</t>
  </si>
  <si>
    <t>SB141804001</t>
  </si>
  <si>
    <t>Wheel Cover fits SBG200, 300, 600, 700</t>
  </si>
  <si>
    <t>SB1418041003</t>
  </si>
  <si>
    <t>COOKING GRID (One Grid - Two Required) fits SBG/SBH 300</t>
  </si>
  <si>
    <t>SB1418041009</t>
  </si>
  <si>
    <t>Igniter Needle fits SBG/SBH 300</t>
  </si>
  <si>
    <t>SB1418041300</t>
  </si>
  <si>
    <t>VALVE fits SBG/SBH 300</t>
  </si>
  <si>
    <t>SB1418041501</t>
  </si>
  <si>
    <t>Hood fits SBG/SBH 300</t>
  </si>
  <si>
    <t>SB1418042002</t>
  </si>
  <si>
    <t>Bracket A, Side Shelf fits SBG/SBH 300</t>
  </si>
  <si>
    <t>SB1418042200</t>
  </si>
  <si>
    <t>Side, Right fits SBG 300</t>
  </si>
  <si>
    <t>SBG 300</t>
  </si>
  <si>
    <t>SB1418042300</t>
  </si>
  <si>
    <t>LEFT DOOR fits SBG 300</t>
  </si>
  <si>
    <t>Door, Left fits SBG 300</t>
  </si>
  <si>
    <t>SB1418042400</t>
  </si>
  <si>
    <t>Cart Base fits SBG 300</t>
  </si>
  <si>
    <t>SB1418042500</t>
  </si>
  <si>
    <t>UPPER POLE fits SBG 300</t>
  </si>
  <si>
    <t>SB1418044002</t>
  </si>
  <si>
    <t>Spacer, Burner fits SBG 300</t>
  </si>
  <si>
    <t>SB1418051305</t>
  </si>
  <si>
    <t>Orifice</t>
  </si>
  <si>
    <t>SB1418052000</t>
  </si>
  <si>
    <t>Cart Support</t>
  </si>
  <si>
    <t>SB1419011000</t>
  </si>
  <si>
    <t>SB141901101</t>
  </si>
  <si>
    <t>Bracket A, Left Shield fits SBG/SBH 700</t>
  </si>
  <si>
    <t>SB1419011016</t>
  </si>
  <si>
    <t>Control Panel fits SBG/SBH 700</t>
  </si>
  <si>
    <t>SB141901102</t>
  </si>
  <si>
    <t>Bracket Right Side A fits SBG 700</t>
  </si>
  <si>
    <t>SBG 700</t>
  </si>
  <si>
    <t>SB141901150</t>
  </si>
  <si>
    <t>Handle, Shelf fits SBG 700</t>
  </si>
  <si>
    <t>SB1419011500</t>
  </si>
  <si>
    <t>Burner, Single - SBG300 (Price each) fits SBG 300</t>
  </si>
  <si>
    <t>SB141901180</t>
  </si>
  <si>
    <t>Bracket Right Side B fits SBG 700</t>
  </si>
  <si>
    <t>SB141901201</t>
  </si>
  <si>
    <t>Back fits SBG 700</t>
  </si>
  <si>
    <t>SB1419012200</t>
  </si>
  <si>
    <t>Side, Right fits SBG 700</t>
  </si>
  <si>
    <t>SB1419012300</t>
  </si>
  <si>
    <t>Left Side Frame fits SBG 700</t>
  </si>
  <si>
    <t>SB1419012501</t>
  </si>
  <si>
    <t>Spit Handle</t>
  </si>
  <si>
    <t>SB1419012503</t>
  </si>
  <si>
    <t>Thumbscrew</t>
  </si>
  <si>
    <t>SB1419012504</t>
  </si>
  <si>
    <t>Bushing</t>
  </si>
  <si>
    <t>SB1419012505</t>
  </si>
  <si>
    <t>Bushing Collar</t>
  </si>
  <si>
    <t>SB1419012507</t>
  </si>
  <si>
    <t>Holding Fork</t>
  </si>
  <si>
    <t>SB1419012509</t>
  </si>
  <si>
    <t>Bracket, Motor  fits SBG 700</t>
  </si>
  <si>
    <t>SB1419012510</t>
  </si>
  <si>
    <t>Balance Block</t>
  </si>
  <si>
    <t>SB1419012511</t>
  </si>
  <si>
    <t>Balance Nut</t>
  </si>
  <si>
    <t>SB1419013113</t>
  </si>
  <si>
    <t>Temperature Plate fits SBG 200, 300, 600, 700</t>
  </si>
  <si>
    <t>SB1419013150</t>
  </si>
  <si>
    <t>SB1419013301</t>
  </si>
  <si>
    <t>Tube, Rear Burner Supply fits SBG/SBH 700, 800</t>
  </si>
  <si>
    <t>SBG/SBH 700, 800</t>
  </si>
  <si>
    <t>SB1419013303</t>
  </si>
  <si>
    <t>Rotisserie Burner fits Superb 701</t>
  </si>
  <si>
    <t>Superb 701</t>
  </si>
  <si>
    <t>SB1419013305</t>
  </si>
  <si>
    <t>Rotisserie Valve fits Superb 601</t>
  </si>
  <si>
    <t>Superb 601</t>
  </si>
  <si>
    <t>SB1419013307</t>
  </si>
  <si>
    <t>Rotisserie Igniter fits Superb 701</t>
  </si>
  <si>
    <t>SB1419013308</t>
  </si>
  <si>
    <t>Heat Shield for Back Burner fits Superb 701</t>
  </si>
  <si>
    <t>SB1419013309</t>
  </si>
  <si>
    <t>Wind Shield, Back Burner fits Superb 701</t>
  </si>
  <si>
    <t>SB1419013401</t>
  </si>
  <si>
    <t>Smoker Drawer fits Superb 700</t>
  </si>
  <si>
    <t>Superb 700</t>
  </si>
  <si>
    <t>SB1419013500</t>
  </si>
  <si>
    <t>Hood fits Superb 700</t>
  </si>
  <si>
    <t>SB1419014112</t>
  </si>
  <si>
    <t>Warming Rack fits Superb 700</t>
  </si>
  <si>
    <t>SB1419014115</t>
  </si>
  <si>
    <t>Igniter fits Superb 800</t>
  </si>
  <si>
    <t>Superb 800</t>
  </si>
  <si>
    <t>SB1419014130</t>
  </si>
  <si>
    <t>Heat Tent (ea) fits Superb 700</t>
  </si>
  <si>
    <t>Heat Tent (ea.) fits Superb 700</t>
  </si>
  <si>
    <t>SB1419014200</t>
  </si>
  <si>
    <t>Drip Pan fits Superb 700</t>
  </si>
  <si>
    <t>SB141901501</t>
  </si>
  <si>
    <t>Left Side Shelf fits Superb 700</t>
  </si>
  <si>
    <t>SB141901580</t>
  </si>
  <si>
    <t>Bracket B, Left Shield</t>
  </si>
  <si>
    <t>SB141901800</t>
  </si>
  <si>
    <t>Door, Right fits SBG600</t>
  </si>
  <si>
    <t>SB1419018000</t>
  </si>
  <si>
    <t>LEFT DOOR fits SBG200</t>
  </si>
  <si>
    <t>SBG200</t>
  </si>
  <si>
    <t>Door, Left fits SBG200</t>
  </si>
  <si>
    <t>SB141901801</t>
  </si>
  <si>
    <t>Door, Left fits SBG700</t>
  </si>
  <si>
    <t>SBG700</t>
  </si>
  <si>
    <t>SB141901803</t>
  </si>
  <si>
    <t>Door, Right, SS fits SBG700</t>
  </si>
  <si>
    <t>SB141901810</t>
  </si>
  <si>
    <t>Door, Left, SS fits SBG600</t>
  </si>
  <si>
    <t>SB1419018100</t>
  </si>
  <si>
    <t>Door, Right fits SBG200</t>
  </si>
  <si>
    <t>SB1419018101</t>
  </si>
  <si>
    <t>Door Handle fits SBG700</t>
  </si>
  <si>
    <t>SB1419018200</t>
  </si>
  <si>
    <t>Top Frame Support fits SBG700</t>
  </si>
  <si>
    <t>SB1419018300</t>
  </si>
  <si>
    <t>Bottom Support fits SBG700</t>
  </si>
  <si>
    <t>SB1419041100</t>
  </si>
  <si>
    <t>Valve, Main fits SBG700</t>
  </si>
  <si>
    <t>SB1419071002</t>
  </si>
  <si>
    <t>Shelf, Right fits SBG700</t>
  </si>
  <si>
    <t>SB1419071005</t>
  </si>
  <si>
    <t>Burner fits SBG200</t>
  </si>
  <si>
    <t>SB1419071011</t>
  </si>
  <si>
    <t>Side Educe Box fits SBG700</t>
  </si>
  <si>
    <t>SB1419071012</t>
  </si>
  <si>
    <t>Mid-Educe Box fits SBG700</t>
  </si>
  <si>
    <t>SB1419071013</t>
  </si>
  <si>
    <t>Collector Box fits SBG300</t>
  </si>
  <si>
    <t>SBG300</t>
  </si>
  <si>
    <t>SB1419071014</t>
  </si>
  <si>
    <t>Electrode Assy fits SBG700</t>
  </si>
  <si>
    <t>SB1419071022</t>
  </si>
  <si>
    <t>Wheel Weight, fits SBG300, 600, 700</t>
  </si>
  <si>
    <t>SBG 300, 600, 700</t>
  </si>
  <si>
    <t>SB1419071100</t>
  </si>
  <si>
    <t>VALVE fits SBG700</t>
  </si>
  <si>
    <t>SB1419071500</t>
  </si>
  <si>
    <t>Burner, Main, SS (ea) fits SBG300</t>
  </si>
  <si>
    <t>Burner, Main, SS (ea.) fits SBG300</t>
  </si>
  <si>
    <t>SB1421011016</t>
  </si>
  <si>
    <t>Igniter Wire fits SBG600</t>
  </si>
  <si>
    <t>SB1421011800</t>
  </si>
  <si>
    <t>Drip Pan fits SBG600</t>
  </si>
  <si>
    <t>SB142101208</t>
  </si>
  <si>
    <t>SB1421012200</t>
  </si>
  <si>
    <t>Heat Tent - fits SBG600</t>
  </si>
  <si>
    <t>SB142101302</t>
  </si>
  <si>
    <t>Hood fits SBG600</t>
  </si>
  <si>
    <t>SB1421013301</t>
  </si>
  <si>
    <t>Burner Line to Rotisserie fits SBG600</t>
  </si>
  <si>
    <t>SB142101401</t>
  </si>
  <si>
    <t>Control Panel fits SBG600</t>
  </si>
  <si>
    <t>SB142101403</t>
  </si>
  <si>
    <t>SB1421021000</t>
  </si>
  <si>
    <t>Side, Right fits SBG 600</t>
  </si>
  <si>
    <t>SB1421021100</t>
  </si>
  <si>
    <t>Left Side fits SBG600</t>
  </si>
  <si>
    <t>SB1421021202</t>
  </si>
  <si>
    <t>Back fits SBG600</t>
  </si>
  <si>
    <t>SB1421021400</t>
  </si>
  <si>
    <t>Cart Bottom fits SBG600</t>
  </si>
  <si>
    <t>SB1421021700</t>
  </si>
  <si>
    <t>Top Frame fits SBG600</t>
  </si>
  <si>
    <t>SB1421021900</t>
  </si>
  <si>
    <t>Manifold fits SBG600</t>
  </si>
  <si>
    <t>SB142102208</t>
  </si>
  <si>
    <t>Warming Rack fits SBG601</t>
  </si>
  <si>
    <t>SBG601</t>
  </si>
  <si>
    <t>SB1421022102</t>
  </si>
  <si>
    <t>A-Frame fits SBG600</t>
  </si>
  <si>
    <t>SB1421023305</t>
  </si>
  <si>
    <t>SB142102412</t>
  </si>
  <si>
    <t>Grid for SBG600 (ea)</t>
  </si>
  <si>
    <t>Grid for SBG600 (ea.)</t>
  </si>
  <si>
    <t>SB1421031000</t>
  </si>
  <si>
    <t>Side, Right</t>
  </si>
  <si>
    <t>SB1421031100</t>
  </si>
  <si>
    <t>Left Side</t>
  </si>
  <si>
    <t>SB1421041900</t>
  </si>
  <si>
    <t>Valve</t>
  </si>
  <si>
    <t>SB1421045000</t>
  </si>
  <si>
    <t>SB142403001</t>
  </si>
  <si>
    <t>Regulator and Hose fits SBG 200, 300, 600, 700</t>
  </si>
  <si>
    <t>SB142403102</t>
  </si>
  <si>
    <t>Shelf, Right fits SBG 200, 600</t>
  </si>
  <si>
    <t>SB142403415</t>
  </si>
  <si>
    <t>Igniter fits SBG 600</t>
  </si>
  <si>
    <t>SB1425011011</t>
  </si>
  <si>
    <t>Grid (Ea) fits SBG 800</t>
  </si>
  <si>
    <t>SBG 800</t>
  </si>
  <si>
    <t>Grid (ea.) fits SBG 800</t>
  </si>
  <si>
    <t>SB1425011200</t>
  </si>
  <si>
    <t>Burner fits SBG 800</t>
  </si>
  <si>
    <t>SB1425011201</t>
  </si>
  <si>
    <t>Air Shutter, fits SBG 800</t>
  </si>
  <si>
    <t>SB1425011402</t>
  </si>
  <si>
    <t>Main Burner Valve (2), fits SBG 800</t>
  </si>
  <si>
    <t>SB1425011403</t>
  </si>
  <si>
    <t>Rotisserie Valve fits SBG 800</t>
  </si>
  <si>
    <t>SB1425011500</t>
  </si>
  <si>
    <t>Drip Pan fits SBG 800</t>
  </si>
  <si>
    <t>SB1425011505</t>
  </si>
  <si>
    <t>Grease Tray fits SBG 800</t>
  </si>
  <si>
    <t>SB1425011613</t>
  </si>
  <si>
    <t>Knob Seat fits SBG 800</t>
  </si>
  <si>
    <t>SB1425012003</t>
  </si>
  <si>
    <t>Rear Panel fits SBG 800</t>
  </si>
  <si>
    <t>SB1425012006</t>
  </si>
  <si>
    <t>Bracket, Motor  fits SBG 800</t>
  </si>
  <si>
    <t>SB1425012101</t>
  </si>
  <si>
    <t>Spit fits SBG 800</t>
  </si>
  <si>
    <t>SB1425012301</t>
  </si>
  <si>
    <t>Rotisserie Burner fits SBG 800</t>
  </si>
  <si>
    <t>SB1425012302</t>
  </si>
  <si>
    <t>Orifice, Back Burner</t>
  </si>
  <si>
    <t>SB1425012401</t>
  </si>
  <si>
    <t>Warming Rack fits SBG 800</t>
  </si>
  <si>
    <t>SB1425013008</t>
  </si>
  <si>
    <t>Thermometer Bezel fits SBG 800</t>
  </si>
  <si>
    <t>SB1425014100</t>
  </si>
  <si>
    <t>Brackets, Side Shelf fits SBG 800</t>
  </si>
  <si>
    <t>SB1425015302</t>
  </si>
  <si>
    <t>Door Magnet</t>
  </si>
  <si>
    <t>SB1425015401</t>
  </si>
  <si>
    <t>Tank Drawer fits SBG 800</t>
  </si>
  <si>
    <t>SB1425015405</t>
  </si>
  <si>
    <t>Handle, Tank Drawer fits SBG 800</t>
  </si>
  <si>
    <t>SB1425015505</t>
  </si>
  <si>
    <t>Caster fits SBG 800</t>
  </si>
  <si>
    <t>SB1426011005</t>
  </si>
  <si>
    <t>Side Burner Inner Body fits SBG 801</t>
  </si>
  <si>
    <t>SBG 801</t>
  </si>
  <si>
    <t>SB1426011008</t>
  </si>
  <si>
    <t>Side Burner Lid fits SBG 801</t>
  </si>
  <si>
    <t>SB1426011009</t>
  </si>
  <si>
    <t>Side Burner Rack fits SBG 801</t>
  </si>
  <si>
    <t>SB1426011012</t>
  </si>
  <si>
    <t>Side Burner Igniter fits SBG 801</t>
  </si>
  <si>
    <t>SB1426011200</t>
  </si>
  <si>
    <t>Drip Pan fits SBG 801</t>
  </si>
  <si>
    <t>SB1426011203</t>
  </si>
  <si>
    <t>Grease Tray fits SBG 802</t>
  </si>
  <si>
    <t>SBG 802</t>
  </si>
  <si>
    <t>SB1426011300</t>
  </si>
  <si>
    <t>Side Burner Front fits SBG 801</t>
  </si>
  <si>
    <t>SB1426011400</t>
  </si>
  <si>
    <t>Side Burner Rear fits SBG 801</t>
  </si>
  <si>
    <t>SB1427011002</t>
  </si>
  <si>
    <t>Control Panel fits SBG 802</t>
  </si>
  <si>
    <t>SB1427011006</t>
  </si>
  <si>
    <t>Tube, Rear Burner Supply fits SBG 802</t>
  </si>
  <si>
    <t>SB1427011008</t>
  </si>
  <si>
    <t>Briquet Rack fits SBG802</t>
  </si>
  <si>
    <t>SBG802</t>
  </si>
  <si>
    <t>SB1427011202</t>
  </si>
  <si>
    <t>Valve, Smoker fits SBG800</t>
  </si>
  <si>
    <t>SBG800</t>
  </si>
  <si>
    <t>SB1427011300</t>
  </si>
  <si>
    <t>Drip Pan fits SBG802</t>
  </si>
  <si>
    <t>SB1427011500</t>
  </si>
  <si>
    <t>Smoker Box Burner fits SBG800</t>
  </si>
  <si>
    <t>SB1427011600</t>
  </si>
  <si>
    <t>Smoker Box fits SBG800</t>
  </si>
  <si>
    <t>SB1427012001</t>
  </si>
  <si>
    <t>Rear Panel fits SBG802</t>
  </si>
  <si>
    <t>SB1427012101</t>
  </si>
  <si>
    <t>Spit fits SBG802</t>
  </si>
  <si>
    <t>SB1427012201</t>
  </si>
  <si>
    <t>Warming Rack fits SBG802</t>
  </si>
  <si>
    <t>SB1428011001</t>
  </si>
  <si>
    <t>Control Panel fits SBG800</t>
  </si>
  <si>
    <t>SB1428011003</t>
  </si>
  <si>
    <t>Briquet Rack fits SBG800</t>
  </si>
  <si>
    <t>SB1428011004</t>
  </si>
  <si>
    <t>Knob fits SBG801, 802</t>
  </si>
  <si>
    <t>SBG801, 802</t>
  </si>
  <si>
    <t>SB1428012000</t>
  </si>
  <si>
    <t>Grill Lid fits SBG800</t>
  </si>
  <si>
    <t>SB1428013101</t>
  </si>
  <si>
    <t>LEFT DOOR fits SBG800</t>
  </si>
  <si>
    <t>Door, Left fits SBG800</t>
  </si>
  <si>
    <t>SB1428013201</t>
  </si>
  <si>
    <t>Door, Right fits SBG800</t>
  </si>
  <si>
    <t>SB1428014000</t>
  </si>
  <si>
    <t>Side Shelves fit SBG801, 802</t>
  </si>
  <si>
    <t>SB1428014001</t>
  </si>
  <si>
    <t>Side Shelf fits SBG800</t>
  </si>
  <si>
    <t>SB1429012000</t>
  </si>
  <si>
    <t>Hood fits SBG802</t>
  </si>
  <si>
    <t>SB1429013101</t>
  </si>
  <si>
    <t>Door fits SBG801, 802</t>
  </si>
  <si>
    <t>SB1429013200</t>
  </si>
  <si>
    <t>Drawer fits SBG801, 802</t>
  </si>
  <si>
    <t>SB143901</t>
  </si>
  <si>
    <t>Motor fits SBG800</t>
  </si>
  <si>
    <t>SB1439010000</t>
  </si>
  <si>
    <t>Rotisserie Motor fits SBG801, 802</t>
  </si>
  <si>
    <t>SB1448017000</t>
  </si>
  <si>
    <t>Igniter fits SBG801, 802</t>
  </si>
  <si>
    <t>SBB00001</t>
  </si>
  <si>
    <t>Door Assy w/Handle, Left fits SBG2500</t>
  </si>
  <si>
    <t>SBG2500</t>
  </si>
  <si>
    <t>SBB00002</t>
  </si>
  <si>
    <t>Door Assy w/Handle, Left fits SBG2501</t>
  </si>
  <si>
    <t>SBG2501</t>
  </si>
  <si>
    <t>SBB00003</t>
  </si>
  <si>
    <t>Door Assy w/Handle, Left fits SBG2801</t>
  </si>
  <si>
    <t>SBG2801</t>
  </si>
  <si>
    <t>SBB00004</t>
  </si>
  <si>
    <t>Door Assy w/Handle, Right fits SBG2500</t>
  </si>
  <si>
    <t>SBB00005</t>
  </si>
  <si>
    <t>Door Assy w/Handle, Right fits SBG2501</t>
  </si>
  <si>
    <t>SBB00006</t>
  </si>
  <si>
    <t>Door Assy w/Handle, Right fits SBG2801</t>
  </si>
  <si>
    <t>SBB00009</t>
  </si>
  <si>
    <t>Towel Holder fits SBG2500, SBG2501, SBG2801</t>
  </si>
  <si>
    <t>SBG2500, SBG2501, SBG2801</t>
  </si>
  <si>
    <t>SBB00010</t>
  </si>
  <si>
    <t>Magnet fits SBG2500, SBG2501, SBG2801</t>
  </si>
  <si>
    <t>SBB00011</t>
  </si>
  <si>
    <t>LID fits SBG2500, SBG2501</t>
  </si>
  <si>
    <t>SBG2500, SBG2501</t>
  </si>
  <si>
    <t>SBB00012</t>
  </si>
  <si>
    <t>Lid fits SBG2801</t>
  </si>
  <si>
    <t>SBB00013</t>
  </si>
  <si>
    <t>Nut and Lid fits SBG2500, SBG2501, SBG2801</t>
  </si>
  <si>
    <t>SBB00014</t>
  </si>
  <si>
    <t>Thermometer fits SBG2500, SBG2501, SBG2801</t>
  </si>
  <si>
    <t>SBB00015</t>
  </si>
  <si>
    <t>Grease Tray fits SBG2500</t>
  </si>
  <si>
    <t>SBB00016</t>
  </si>
  <si>
    <t>Grease Tray fits SBG2501</t>
  </si>
  <si>
    <t>SBB00017</t>
  </si>
  <si>
    <t>Grease Tray fits SBG2801</t>
  </si>
  <si>
    <t>SBB00018</t>
  </si>
  <si>
    <t>Caster fits SBG2500, SBG2501, SBG2801</t>
  </si>
  <si>
    <t>SBB00019</t>
  </si>
  <si>
    <t>Cart Bottom fits SBG2500, SBG2501</t>
  </si>
  <si>
    <t>SBB00020</t>
  </si>
  <si>
    <t>Cart Bottom fits SBG2801</t>
  </si>
  <si>
    <t>SBB00021</t>
  </si>
  <si>
    <t>Cart Panel Left fits SBG2500</t>
  </si>
  <si>
    <t>SBB00022</t>
  </si>
  <si>
    <t>Cart Panel Right fits SBG2500</t>
  </si>
  <si>
    <t>SBB00023</t>
  </si>
  <si>
    <t>Cart Panel Left fits SBG2501, SBG2801</t>
  </si>
  <si>
    <t>SBG2501, SBG2801</t>
  </si>
  <si>
    <t>SBB00024</t>
  </si>
  <si>
    <t>Cart Panel Right fits SBG2501, SBG2801</t>
  </si>
  <si>
    <t>SBB00025</t>
  </si>
  <si>
    <t>Cart Back Panel fits SBG2500, SBG2501</t>
  </si>
  <si>
    <t>SBB00026</t>
  </si>
  <si>
    <t>Cart Back Panel fits SBG2801</t>
  </si>
  <si>
    <t>SBB00027</t>
  </si>
  <si>
    <t>Cart Cross Beam fits SBG2500, SBG2501</t>
  </si>
  <si>
    <t>SBB00028</t>
  </si>
  <si>
    <t>Cart Cross Beam fits SBG2801</t>
  </si>
  <si>
    <t>SBB00029</t>
  </si>
  <si>
    <t>Tank Ring fits SBG2500, SBG2501, SBG2801</t>
  </si>
  <si>
    <t>SBB00030</t>
  </si>
  <si>
    <t>Main Burner Orifice LP fits SBG2500, SBG2501, SBG2801</t>
  </si>
  <si>
    <t>SBB00031</t>
  </si>
  <si>
    <t>Main Burner Orifice Nat fits SBG2500, SBG2501, SBG2801</t>
  </si>
  <si>
    <t>SBB00032</t>
  </si>
  <si>
    <t>Knobs fits SBG2500, SBG2501, SBG2801</t>
  </si>
  <si>
    <t>SBB00033</t>
  </si>
  <si>
    <t>Bezel, fits SBG2500, SBG2501, SBG2801</t>
  </si>
  <si>
    <t>SBB00034</t>
  </si>
  <si>
    <t>Control Panel fits SBG2500</t>
  </si>
  <si>
    <t>SBB00035</t>
  </si>
  <si>
    <t>Control Panel fits SBG2501</t>
  </si>
  <si>
    <t>SBB00036</t>
  </si>
  <si>
    <t>Control Panel fits SBG2801</t>
  </si>
  <si>
    <t>SBB00037</t>
  </si>
  <si>
    <t>Main Burner Valve fits SBG2500, SBG2501, SBG2801</t>
  </si>
  <si>
    <t>SBB00038</t>
  </si>
  <si>
    <t>Rotisserie Valve fits SBG2501, SBG2801</t>
  </si>
  <si>
    <t>SBB00039</t>
  </si>
  <si>
    <t>Manifold fits SBG2500</t>
  </si>
  <si>
    <t>SBB00040</t>
  </si>
  <si>
    <t>Manifold fits SBG2501</t>
  </si>
  <si>
    <t>SBB00041</t>
  </si>
  <si>
    <t>Manifold fits SBG2801</t>
  </si>
  <si>
    <t>SBB00042</t>
  </si>
  <si>
    <t>Side Shelf fits SBG2500</t>
  </si>
  <si>
    <t>SBB00043</t>
  </si>
  <si>
    <t>Side Shelf fits SBG2501, SBG2801</t>
  </si>
  <si>
    <t>SBB00044</t>
  </si>
  <si>
    <t>Side Shelf Bracket &amp; Pin fits SBG2500</t>
  </si>
  <si>
    <t>SBB00045</t>
  </si>
  <si>
    <t>Side Shelf Bracket &amp; Pin fits SBG2501, SBG2801</t>
  </si>
  <si>
    <t>SBB00046</t>
  </si>
  <si>
    <t>Cutting Board fits SBG2500, SBG2501, SBG2801</t>
  </si>
  <si>
    <t>SBB00047</t>
  </si>
  <si>
    <t>Igniter fits SBG2500</t>
  </si>
  <si>
    <t>SBB00048</t>
  </si>
  <si>
    <t>Igniter fits SBG2501</t>
  </si>
  <si>
    <t>SBB00049</t>
  </si>
  <si>
    <t>Igniter fits SBG2801</t>
  </si>
  <si>
    <t>SBB00050</t>
  </si>
  <si>
    <t>Main Burner Electrode fits SBG2500, SBG2501, SBG2801</t>
  </si>
  <si>
    <t>SBB00051</t>
  </si>
  <si>
    <t>Main Burner fits SBG2500, SBG2501, SBG2801</t>
  </si>
  <si>
    <t>SBB00052</t>
  </si>
  <si>
    <t>Flame Tamer fits SBG2500</t>
  </si>
  <si>
    <t>SBB00053</t>
  </si>
  <si>
    <t>Flame Tamer fits SBG2501, SBG2801</t>
  </si>
  <si>
    <t>SBB00054</t>
  </si>
  <si>
    <t>Cooking Grate fits SBG2500</t>
  </si>
  <si>
    <t>SBB00055</t>
  </si>
  <si>
    <t>Cooking Grate fits SBG2501</t>
  </si>
  <si>
    <t>SBB00056</t>
  </si>
  <si>
    <t>Cooking Grate fits SBG2801</t>
  </si>
  <si>
    <t>SBB00057</t>
  </si>
  <si>
    <t>Rotisserie Burner Back Cover fits SBG2501</t>
  </si>
  <si>
    <t>SBB00058</t>
  </si>
  <si>
    <t>Rotisserie Burner Back Cover fits SBG2801</t>
  </si>
  <si>
    <t>SBB00059</t>
  </si>
  <si>
    <t>Rotisserie Thermocouple fits SBG2501, SBG2801</t>
  </si>
  <si>
    <t>SBB00060</t>
  </si>
  <si>
    <t>Rotisserie Electrode fits SBG2501, SBG2801</t>
  </si>
  <si>
    <t>SBB00061</t>
  </si>
  <si>
    <t>Rotisserie Burner fits SBG2501</t>
  </si>
  <si>
    <t>SBB00062</t>
  </si>
  <si>
    <t>Rotisserie Burner fits SBG2801</t>
  </si>
  <si>
    <t>SBB00063</t>
  </si>
  <si>
    <t>Rotisserie Thermocouple Shield fits SBG2501, SBG2801</t>
  </si>
  <si>
    <t>SBB00064</t>
  </si>
  <si>
    <t>Rotisserie Motor fits SBG2501, SBG2801</t>
  </si>
  <si>
    <t>SBB00065</t>
  </si>
  <si>
    <t>Rotisserie Motor Bracket fits SBG2501, SBG2801</t>
  </si>
  <si>
    <t>SBB00066</t>
  </si>
  <si>
    <t>Rotisserie Rod fits SBG2501</t>
  </si>
  <si>
    <t>SBB00067</t>
  </si>
  <si>
    <t>Rotisserie Rod fits SBG2801</t>
  </si>
  <si>
    <t>SBB00068</t>
  </si>
  <si>
    <t>Rotisserie Forks fits SBG2501, SBG2801</t>
  </si>
  <si>
    <t>SBB00069</t>
  </si>
  <si>
    <t>Rotisserie Rod Bushing &amp; Screw fits SBG2501, SBG2801</t>
  </si>
  <si>
    <t>SBB00070</t>
  </si>
  <si>
    <t>Rotisserie Rod Handle fits SBG2501, SBG2801</t>
  </si>
  <si>
    <t>SBB00071</t>
  </si>
  <si>
    <t>Rotisserie Counterbalance fits SBG2501, SBG2801</t>
  </si>
  <si>
    <t>SBB00072</t>
  </si>
  <si>
    <t>Rotisserie Orifice LP fits SBG2501</t>
  </si>
  <si>
    <t>SBB00073</t>
  </si>
  <si>
    <t>Rotisserie Orifice LP fits SBG2801</t>
  </si>
  <si>
    <t>SBB00074</t>
  </si>
  <si>
    <t>Rotisserie Orifice Nat fits SBG2501</t>
  </si>
  <si>
    <t>SBB00075</t>
  </si>
  <si>
    <t>Rotisserie Orifice Nat fits SBG2801</t>
  </si>
  <si>
    <t>SBB00076</t>
  </si>
  <si>
    <t>Warming Rack fits SBG2500</t>
  </si>
  <si>
    <t>SBB00077</t>
  </si>
  <si>
    <t>Warming Rack fits SBG2501</t>
  </si>
  <si>
    <t>SBB00078</t>
  </si>
  <si>
    <t>Warming Rack fits SBG2801</t>
  </si>
  <si>
    <t>SBB00087</t>
  </si>
  <si>
    <t>LID HANDLE</t>
  </si>
  <si>
    <t>SBB00089</t>
  </si>
  <si>
    <t>Heat Shield fits SBG2500</t>
  </si>
  <si>
    <t>SBB00090</t>
  </si>
  <si>
    <t>Heat Shield fits SBG2501</t>
  </si>
  <si>
    <t>SBB00091</t>
  </si>
  <si>
    <t>Heat Shield fits SBG2801</t>
  </si>
  <si>
    <t>SBB00092</t>
  </si>
  <si>
    <t>Jamb Nut fits SBG2501, SBG2801</t>
  </si>
  <si>
    <t>SBB00094</t>
  </si>
  <si>
    <t>Locking Caster fits SBG2500, SBG2501, SBG2801</t>
  </si>
  <si>
    <t>SBB00098</t>
  </si>
  <si>
    <t>Hardware Pack - SBG-2500/2501</t>
  </si>
  <si>
    <t>SBB00099</t>
  </si>
  <si>
    <t>Knob for Side Burner</t>
  </si>
  <si>
    <t>SBB00100</t>
  </si>
  <si>
    <t>Hardware Pack - SBG-2801</t>
  </si>
  <si>
    <t>SBB00102</t>
  </si>
  <si>
    <t>Flame Tamer for SBB2804</t>
  </si>
  <si>
    <t>SBB2804</t>
  </si>
  <si>
    <t>SBB00103</t>
  </si>
  <si>
    <t>Grease Tray fits SBB2804</t>
  </si>
  <si>
    <t>SBB00106</t>
  </si>
  <si>
    <t>Flame Carryover for SBB2804</t>
  </si>
  <si>
    <t>SBB00108</t>
  </si>
  <si>
    <t>Grill Lid for SBB2804</t>
  </si>
  <si>
    <t>SBB00109</t>
  </si>
  <si>
    <t>Cooking Grid, Single for SBB2804</t>
  </si>
  <si>
    <t>SBB00110</t>
  </si>
  <si>
    <t>Rotisserie Burner Back Cover for SBB2804</t>
  </si>
  <si>
    <t>SBB00111</t>
  </si>
  <si>
    <t>Rotisserie Thermocouple Shield for SBB2804</t>
  </si>
  <si>
    <t>SBB00112</t>
  </si>
  <si>
    <t>Control Panel for SBB2804</t>
  </si>
  <si>
    <t>SBB00119</t>
  </si>
  <si>
    <t>Body, SBG2500</t>
  </si>
  <si>
    <t>SBB00120</t>
  </si>
  <si>
    <t>Body, SBG 2501</t>
  </si>
  <si>
    <t>SBB00121</t>
  </si>
  <si>
    <t>Body, SBG 2801</t>
  </si>
  <si>
    <t>SBB00122</t>
  </si>
  <si>
    <t>Body, SBG 2804</t>
  </si>
  <si>
    <t>SBB00123</t>
  </si>
  <si>
    <t>Bracket, Flame Carryover</t>
  </si>
  <si>
    <t>SBGB133777</t>
  </si>
  <si>
    <t>Wheel Nut fits SBG701, 601, 300</t>
  </si>
  <si>
    <t>SBG701, 601, 300</t>
  </si>
  <si>
    <t>SBGB578086</t>
  </si>
  <si>
    <t>Wheel Bolt fits SBG701, 601, 300</t>
  </si>
  <si>
    <t>SBOG401205</t>
  </si>
  <si>
    <t>Foot Tube fits SBG701</t>
  </si>
  <si>
    <t>SBG701</t>
  </si>
  <si>
    <t>SBOG401206</t>
  </si>
  <si>
    <t>Wheel fits SBG701, 601, 300</t>
  </si>
  <si>
    <t>SBOG401207</t>
  </si>
  <si>
    <t>Lockable Caster fits SBG701</t>
  </si>
  <si>
    <t>SBOG401208</t>
  </si>
  <si>
    <t>Wheel Pan fits SBG701, 601, 300</t>
  </si>
  <si>
    <t>SBOG401412</t>
  </si>
  <si>
    <t>Grid (ea) fits SBG701, 700</t>
  </si>
  <si>
    <t>SBG701, 700</t>
  </si>
  <si>
    <t>Grid (ea.) fits SBG701, 700</t>
  </si>
  <si>
    <t>SBOG4014154</t>
  </si>
  <si>
    <t>Igniter fits SBG701, 700</t>
  </si>
  <si>
    <t>SKFB2</t>
  </si>
  <si>
    <t>Side Shelf, Drop-Down Stainless Steel Supports, Solid Surface with Cup Holders</t>
  </si>
  <si>
    <t>720968981370</t>
  </si>
  <si>
    <t>Side Shelf, Drop-Down Painted Supports, Solid Surface with Cup Holders</t>
  </si>
  <si>
    <t>720968981363</t>
  </si>
  <si>
    <t>SKSS2</t>
  </si>
  <si>
    <t>Stainless Steel Side Shelf, Fixed Aluminum Bracket</t>
  </si>
  <si>
    <t>720968981387</t>
  </si>
  <si>
    <t>Stainless Steel Patio Post with Base</t>
  </si>
  <si>
    <t>720968981684</t>
  </si>
  <si>
    <t>Stainless Steel Post-in.-Ground</t>
  </si>
  <si>
    <t>720968981677</t>
  </si>
  <si>
    <t>Stainless Steel Post-in-Ground</t>
  </si>
  <si>
    <t>STTP1</t>
  </si>
  <si>
    <t>Digital Remote Temperature Probe &amp; Timer</t>
  </si>
  <si>
    <t>720968480620</t>
  </si>
  <si>
    <t>Island Top, 2-Piece, for JR 200 (req PG00318 Cart)</t>
  </si>
  <si>
    <t>Island Top, 1-Piece, for XL 400 (req PG00368 Cart)</t>
  </si>
  <si>
    <t>Island Top, 1-Piece, for LG 300 (req PG00368 Cart)</t>
  </si>
  <si>
    <t>Thermometer, Remote Wireless</t>
  </si>
  <si>
    <t>PG00349</t>
  </si>
  <si>
    <t>Heat Deflector Plate w/ Rack for Kamado (1 pc.)</t>
  </si>
  <si>
    <t>651772003494</t>
  </si>
  <si>
    <t xml:space="preserve">CUR - FREDSTONE, OVAL 23-IN X 16-IN                         </t>
  </si>
  <si>
    <t xml:space="preserve">CUR - FREDSTONE, 16-IN                                      </t>
  </si>
  <si>
    <t xml:space="preserve">CUR - FREDSTONE, OVAL 18-IN X 16-IN                         </t>
  </si>
  <si>
    <t>Thermometer, Instant Read</t>
  </si>
  <si>
    <t>Grill Cover for G420C Gas Grill</t>
  </si>
  <si>
    <t>Chicken Tickler by John Henry (11 oz. Bottle)</t>
  </si>
  <si>
    <t>Peach Summer by John Henry (11 oz. Bottle)</t>
  </si>
  <si>
    <t>Pecan Rub by John Henry (11 oz. Bottle)</t>
  </si>
  <si>
    <t>Garlic Pepper by John Henry (11 oz. Bottle)</t>
  </si>
  <si>
    <t>Honey BBQ Sauce by John Henry (16 oz. Bottle)</t>
  </si>
  <si>
    <t>Cypress Table, Compact, for XL 400 (incl PG00400)</t>
  </si>
  <si>
    <t>Cypress All Event Grill Table for XL 400 AND JR 200 (incl PG00400 x 2)</t>
  </si>
  <si>
    <t>Cypress Table for JR 200 (incl PG00400)</t>
  </si>
  <si>
    <t>Ash Tool, Curved - Primo</t>
  </si>
  <si>
    <t>Basket for Cart, for XL 400, LG 300</t>
  </si>
  <si>
    <t>Casters for XL 400, LG 300 (Set Of 4)</t>
  </si>
  <si>
    <t>Hardware Pack for Cart for XL 400, LG 300</t>
  </si>
  <si>
    <t>Casters for JR 200 (Set Of 4)</t>
  </si>
  <si>
    <t>Side Tables, SS for Cart, for XL 400, LG 300</t>
  </si>
  <si>
    <t>Flavor Grate, SS, for G420 (each)</t>
  </si>
  <si>
    <t>Cooking Grate, SS, for G420 (each)</t>
  </si>
  <si>
    <t>Hinge, Bands, Handle, Brackets for Kamado, w/ Brackets for Side Tables</t>
  </si>
  <si>
    <t>Brackets for Side Table, Kamado AIO, Old (Set Of 4)</t>
  </si>
  <si>
    <t>JR 200 Ceramic Bottom</t>
  </si>
  <si>
    <t>JR 200 Ceramic Top</t>
  </si>
  <si>
    <t>JR 200 Ceramic Firebox</t>
  </si>
  <si>
    <t>JR 200 Ceramic Plate</t>
  </si>
  <si>
    <t>Cooking Grate, Porcelain, for JR 200 (1 pc)</t>
  </si>
  <si>
    <t>Cooking Grate, Porcelain, for JR 200 (each)</t>
  </si>
  <si>
    <t>JR 200 Spring Loaded Hinge Mechanism</t>
  </si>
  <si>
    <t>Charcoal Grate, Cast Iron, for JR 200</t>
  </si>
  <si>
    <t>Chimney, Cast Iron for JR 200</t>
  </si>
  <si>
    <t>SS Bottom Vent Door for LG 300, JR 200</t>
  </si>
  <si>
    <t>Hinge Handle for LG 300, JR 200</t>
  </si>
  <si>
    <t>Replacement Gasket for JR 200, Kamado &amp; G420</t>
  </si>
  <si>
    <t>LG 300 Ceramic Bottom</t>
  </si>
  <si>
    <t>LG 300 Ceramic Top</t>
  </si>
  <si>
    <t>LG 300 Ceramic Firebox</t>
  </si>
  <si>
    <t>LG 300 Ceramic Plate</t>
  </si>
  <si>
    <t>Cooking Grate, Porcelain for LG 300(1 pc)</t>
  </si>
  <si>
    <t>Charcoal Grate, Cast Iron, for LG 300</t>
  </si>
  <si>
    <t>Hinge Band for LG 300 (Individual)</t>
  </si>
  <si>
    <t>XL 400 Ceramic Bottom</t>
  </si>
  <si>
    <t>XL 400 Ceramic Top</t>
  </si>
  <si>
    <t>XL 400 Ceramic Firebox</t>
  </si>
  <si>
    <t>Cooking Grate, Porcelain for XL 400 (1 pc)</t>
  </si>
  <si>
    <t>Hinge Spring Assembly for XL 400, LG 300</t>
  </si>
  <si>
    <t>Charcoal Grate, Cast Iron, for XL 400</t>
  </si>
  <si>
    <t>Hinge Cover with Tabs for XL 400, LG 300</t>
  </si>
  <si>
    <t>Hinge Band for XL 400 (Individual)</t>
  </si>
  <si>
    <t>SS Bottom Vent Door for XL 400</t>
  </si>
  <si>
    <t>Ceramic Plate for XL 400</t>
  </si>
  <si>
    <t>Hinge Handle for XL 400</t>
  </si>
  <si>
    <t>Replacement Gasket for XL 400, LG 300</t>
  </si>
  <si>
    <t>SS Bottom Vent Door for Kamado</t>
  </si>
  <si>
    <t>Charcoal Grate, Cast Iron, for Kamado</t>
  </si>
  <si>
    <t>Thermometer for LG 300, JR 200, Kamado</t>
  </si>
  <si>
    <t>Oval JR 200, LG 300, Kamado</t>
  </si>
  <si>
    <t>Thermometer with Bezel/Sleeve for XL 400</t>
  </si>
  <si>
    <t>Clip Kit, Bottom Band for XL 400</t>
  </si>
  <si>
    <t>Chimney, Cast Iron for XL 400, LG 300, Kamado</t>
  </si>
  <si>
    <t>Chimney, Cast Iron, for XL 400, Kamado</t>
  </si>
  <si>
    <t xml:space="preserve">CUR - KIT, PRECISION CONTROL, OVAL JR                       </t>
  </si>
  <si>
    <t xml:space="preserve">CUR - KIT, PRECISION CONTROL, OVAL LG                       </t>
  </si>
  <si>
    <t xml:space="preserve">CUR - GRILL, OVAL LG ALL-IN-ONE                             </t>
  </si>
  <si>
    <t xml:space="preserve">CUR - GRILL, OVAL LG                                        </t>
  </si>
  <si>
    <t xml:space="preserve">CUR - KIT, PRECISION CONTROL, ROUND                         </t>
  </si>
  <si>
    <t xml:space="preserve">CUR - GRILL, ROUND, ALL-IN-ONE                              </t>
  </si>
  <si>
    <t xml:space="preserve">CUR - GRILL, ROUND                                          </t>
  </si>
  <si>
    <t xml:space="preserve">CUR - KIT, PRECISION CONTROL, OVAL XL                       </t>
  </si>
  <si>
    <t xml:space="preserve">CUR - GRILL, OVAL XL                                        </t>
  </si>
  <si>
    <t xml:space="preserve">CUR - GRILL, OVAL XL, JACK DANIELS                          </t>
  </si>
  <si>
    <t xml:space="preserve">CUR - ELECTRIC STARTER                                      </t>
  </si>
  <si>
    <t xml:space="preserve">CUR - ROTISSERIE, OVAL JR                                   </t>
  </si>
  <si>
    <t xml:space="preserve">CUR - ROTISSERIE, OVAL LG                                   </t>
  </si>
  <si>
    <t xml:space="preserve">CUR - FISH BASKET, 3-SIDED FOR ROTISSERIE                   </t>
  </si>
  <si>
    <t xml:space="preserve">CUR - KEBAB FOR ROTISSERIE                                  </t>
  </si>
  <si>
    <t xml:space="preserve">CUR - OVAL BASKET FOR ROTISSERIE                            </t>
  </si>
  <si>
    <t xml:space="preserve">CUR - ROTISSERIE, ROUND                                     </t>
  </si>
  <si>
    <t xml:space="preserve">CUR - ROTISSERIE, OVAL XL                                   </t>
  </si>
  <si>
    <t>Oval Junior Charcoal Grill</t>
  </si>
  <si>
    <t>Oval Large Charcoal Grill</t>
  </si>
  <si>
    <t>Round Charcoal Grill</t>
  </si>
  <si>
    <t>Oval X-Large Charcoal Grill</t>
  </si>
  <si>
    <t>Oval X-Large Charcoal Grill Jack Daniels Edition</t>
  </si>
  <si>
    <t>Electric Charcoal Starter</t>
  </si>
  <si>
    <t>Oval Junior Rotisserie Kit</t>
  </si>
  <si>
    <t>Oval Large Rotisserie Kit</t>
  </si>
  <si>
    <t>3-Sided Basket for Rotisserie</t>
  </si>
  <si>
    <t>Oval Basket for Rotisserie</t>
  </si>
  <si>
    <t>Round Rotisserie Kit</t>
  </si>
  <si>
    <t>Oval X-Large Rotisserie Kit</t>
  </si>
  <si>
    <t>Oval Fredstone 23-IN X 16-IN for X-Large Primo</t>
  </si>
  <si>
    <t>Round Fredstone 16-IN</t>
  </si>
  <si>
    <t>Oval Fredstone 18-IN X 16-IN for Large Primo</t>
  </si>
  <si>
    <t>Oval Junior All-In-One (Heavy-Duty Stand, Side Shelves, Ash Tool and Grate Lifter) Global Packaging</t>
  </si>
  <si>
    <t>Oval Junior All-In-One (Heavy-Duty Stand, Side Shelves, Ash Tool and Grate Lifter) Extra Packaging</t>
  </si>
  <si>
    <t>Oval Junior Charcoal Grill Global Packaging</t>
  </si>
  <si>
    <t>Oval Junior Charcoal Grill Extra Packaging</t>
  </si>
  <si>
    <t>Oval Large Charcoal All-In-One (Heavy-Duty Stand, Side Shelves, Ash Tool and Grate Lifter) Global Packaging</t>
  </si>
  <si>
    <t>Oval Large Charcoal All-In-One (Heavy-Duty Stand, Side Shelves, Ash Tool and Grate Lifter) Extra Packaging</t>
  </si>
  <si>
    <t>Oval Large Charcoal Grill Global Packaging</t>
  </si>
  <si>
    <t>Oval Large Charcoal Grill Extra Packaging</t>
  </si>
  <si>
    <t>Round - All-In-One (Stand, Side Shelves, Ash Tool and Grate Lifter) Global Packaging</t>
  </si>
  <si>
    <t>Round - All-In-One (Stand, Side Shelves, Ash Tool and Grate Lifter) Extra Packaging</t>
  </si>
  <si>
    <t>Round Charcoal Grill Global Packaging</t>
  </si>
  <si>
    <t>Round Charcoal Grill Extra Packaging</t>
  </si>
  <si>
    <t>Oval X-Large Charcoal All-In-One (Heavy-Duty Stand, Side Shelves, Ash Tool and Grate Lifter) Global Packaging</t>
  </si>
  <si>
    <t>Oval X-Large Charcoal All-In-One (Heavy-Duty Stand, Side Shelves, Ash Tool and Grate Lifter) Extra Packaging</t>
  </si>
  <si>
    <t>Oval X-Large Charcoal Grill Global Packaging</t>
  </si>
  <si>
    <t>Oval X-Large Charcoal Grill Jack Daniels Edition Global Packaging</t>
  </si>
  <si>
    <t>Oval X-Large Charcoal Grill Jack Daniels Edition Extra Packaging</t>
  </si>
  <si>
    <t>Pizza Oven &amp; Baking Stones</t>
  </si>
  <si>
    <t>Pizza Oven</t>
  </si>
  <si>
    <t>PGXLP</t>
  </si>
  <si>
    <t>Pizza Oven for Oval X-Large</t>
  </si>
  <si>
    <t>PGLGP</t>
  </si>
  <si>
    <t>Pizza Oven Large</t>
  </si>
  <si>
    <t>PGRP</t>
  </si>
  <si>
    <t>Pizza Oven Round</t>
  </si>
  <si>
    <t>720968956774</t>
  </si>
  <si>
    <t>720968956767</t>
  </si>
  <si>
    <t>720968956743</t>
  </si>
  <si>
    <t>651772008093</t>
  </si>
  <si>
    <t>720968956262</t>
  </si>
  <si>
    <t>720968956828</t>
  </si>
  <si>
    <t>720968956583</t>
  </si>
  <si>
    <t>720968956811</t>
  </si>
  <si>
    <t>720968956910</t>
  </si>
  <si>
    <t>720968956569</t>
  </si>
  <si>
    <t>720968956903</t>
  </si>
  <si>
    <t>720968956279</t>
  </si>
  <si>
    <t>720968956842</t>
  </si>
  <si>
    <t>720968956552</t>
  </si>
  <si>
    <t>720968956835</t>
  </si>
  <si>
    <t>720968956934</t>
  </si>
  <si>
    <t>720968956545</t>
  </si>
  <si>
    <t>720968956927</t>
  </si>
  <si>
    <t>720968956255</t>
  </si>
  <si>
    <t>720968956804</t>
  </si>
  <si>
    <t>720968956538</t>
  </si>
  <si>
    <t>720968956798</t>
  </si>
  <si>
    <t>720968956897</t>
  </si>
  <si>
    <t>720968956521</t>
  </si>
  <si>
    <t>720968956880</t>
  </si>
  <si>
    <t>720968956286</t>
  </si>
  <si>
    <t>720968956866</t>
  </si>
  <si>
    <t>720968956514</t>
  </si>
  <si>
    <t>720968956859</t>
  </si>
  <si>
    <t>720968956958</t>
  </si>
  <si>
    <t>720968956507</t>
  </si>
  <si>
    <t>720968956972</t>
  </si>
  <si>
    <t>720968956491</t>
  </si>
  <si>
    <t>720968956965</t>
  </si>
  <si>
    <t>720968956941</t>
  </si>
  <si>
    <t>720968957016</t>
  </si>
  <si>
    <t>720968957030</t>
  </si>
  <si>
    <t>720968957078</t>
  </si>
  <si>
    <t>720968957047</t>
  </si>
  <si>
    <t>720968956378</t>
  </si>
  <si>
    <t>720968957085</t>
  </si>
  <si>
    <t>PGPLUS</t>
  </si>
  <si>
    <t>Primo Grill Controller</t>
  </si>
  <si>
    <t>720968956293</t>
  </si>
  <si>
    <t>PRIMO GRILL CONTROLLER</t>
  </si>
  <si>
    <t>720968956996</t>
  </si>
  <si>
    <t>720968956989</t>
  </si>
  <si>
    <t>720968957009</t>
  </si>
  <si>
    <t>720968957023</t>
  </si>
  <si>
    <t>720968956354</t>
  </si>
  <si>
    <t>720968957061</t>
  </si>
  <si>
    <t>720968957054</t>
  </si>
  <si>
    <t>PGXLGRC</t>
  </si>
  <si>
    <t>Rib and Chicken Holder includes Drip Tray</t>
  </si>
  <si>
    <t>720968956392</t>
  </si>
  <si>
    <t>Rib and Chicken holder</t>
  </si>
  <si>
    <t>PGCXL</t>
  </si>
  <si>
    <t>720968956385</t>
  </si>
  <si>
    <t>CUR - PIZZA OVEN FOR OVAL XL</t>
  </si>
  <si>
    <t>720968957092</t>
  </si>
  <si>
    <t>Conversion Kit, Nat to Propane fits P3X</t>
  </si>
  <si>
    <t>Conversion Kit, Propane to Nat fits P4X</t>
  </si>
  <si>
    <t>Conversion Kit, Nat to Propane fits P4X</t>
  </si>
  <si>
    <t>Grill Controller</t>
  </si>
  <si>
    <t>PGCJRH</t>
  </si>
  <si>
    <t>PGCJR</t>
  </si>
  <si>
    <t>PGCJRC</t>
  </si>
  <si>
    <t>PGCJRCG</t>
  </si>
  <si>
    <t>PGCJRCQ</t>
  </si>
  <si>
    <t>PGCJRHG</t>
  </si>
  <si>
    <t>PGCJRHQ</t>
  </si>
  <si>
    <t>PGCLG</t>
  </si>
  <si>
    <t>PGCLGC</t>
  </si>
  <si>
    <t>PGCLGCG</t>
  </si>
  <si>
    <t>PGCLGCQ</t>
  </si>
  <si>
    <t>PGCLGH</t>
  </si>
  <si>
    <t>PGCLGHG</t>
  </si>
  <si>
    <t>PGCLGHQ</t>
  </si>
  <si>
    <t>PGCR</t>
  </si>
  <si>
    <t>PGCRC</t>
  </si>
  <si>
    <t>PGCRCG</t>
  </si>
  <si>
    <t>PGCRCQ</t>
  </si>
  <si>
    <t>PGCRH</t>
  </si>
  <si>
    <t>PGCRHG</t>
  </si>
  <si>
    <t>PGCRHQ</t>
  </si>
  <si>
    <t>PGCXLC</t>
  </si>
  <si>
    <t>PGCXLCG</t>
  </si>
  <si>
    <t>PGCXLCQ</t>
  </si>
  <si>
    <t>PGCXLH</t>
  </si>
  <si>
    <t>PGCXLHG</t>
  </si>
  <si>
    <t>PGCXLHJ</t>
  </si>
  <si>
    <t>PGCXLHJG</t>
  </si>
  <si>
    <t>PGCXLHJQ</t>
  </si>
  <si>
    <t>PGCXLHQ</t>
  </si>
  <si>
    <t>Upgrade Kits</t>
  </si>
  <si>
    <t>PGHXL</t>
  </si>
  <si>
    <t>PGHLG</t>
  </si>
  <si>
    <t>PGHJR</t>
  </si>
  <si>
    <t>PGHR</t>
  </si>
  <si>
    <t>PGHLXL</t>
  </si>
  <si>
    <t>PGHLLG</t>
  </si>
  <si>
    <t>Precision Control Kit LG</t>
  </si>
  <si>
    <t>Precision Control Kit Round</t>
  </si>
  <si>
    <t>Precision Control Kit XL</t>
  </si>
  <si>
    <t>Precision Control Kit JR</t>
  </si>
  <si>
    <t>Hinge and Handle Kit for Junior Pre &amp; Post-2015 (Includes Hinge, Bands, and Handle)</t>
  </si>
  <si>
    <t>Hinge and Handle Kit for Large Post-2015 (Includes Hinge, Bands, and Handle)</t>
  </si>
  <si>
    <t>Hinge and Handle Kit for Large Pre-2015 (Includes Hinge, Bands, and Handle)</t>
  </si>
  <si>
    <t>Hinge and Handle Kit for X-Large Pre-2015 (Includes Hinge, Bands, and Handle)</t>
  </si>
  <si>
    <t>Hinge and Handle Kit for Round Post-2015 (Includes Hinge, Bands, and Handle)</t>
  </si>
  <si>
    <t>Hinge and Handle Kit for X-Large Post-2015 (Includes Hinge, Bands, and Handle)</t>
  </si>
  <si>
    <t>Models include heat deflector, rack(s) and firebox divider on ovals</t>
  </si>
  <si>
    <t>PGXLG</t>
  </si>
  <si>
    <t>PGLGG</t>
  </si>
  <si>
    <t>PGJRG</t>
  </si>
  <si>
    <t>PGRG</t>
  </si>
  <si>
    <t>PG0177302MOD</t>
  </si>
  <si>
    <t>PG0177401R</t>
  </si>
  <si>
    <t>PG0177402R</t>
  </si>
  <si>
    <t>PG0177501R</t>
  </si>
  <si>
    <t>PG0177502R</t>
  </si>
  <si>
    <t>PG0177801R</t>
  </si>
  <si>
    <t>PG0177802R</t>
  </si>
  <si>
    <t>PG0177901R</t>
  </si>
  <si>
    <t>PG0177902R</t>
  </si>
  <si>
    <t>Primo Junior Griddle</t>
  </si>
  <si>
    <t>720968954947</t>
  </si>
  <si>
    <t>Primo Large Griddle</t>
  </si>
  <si>
    <t>720968954954</t>
  </si>
  <si>
    <t>Primo Round Griddle</t>
  </si>
  <si>
    <t>720968954930</t>
  </si>
  <si>
    <t>Primo X-Large Griddle</t>
  </si>
  <si>
    <t>720968954961</t>
  </si>
  <si>
    <t>Kebab Holder for Rotisserie</t>
  </si>
  <si>
    <t>BSACT32</t>
  </si>
  <si>
    <t>Stainless Steel Cart, 32-in., with 2 doors and side shelves</t>
  </si>
  <si>
    <t>CART, 2-DOORS, 2 FIXED SHELVES, 32-INCH</t>
  </si>
  <si>
    <t>BSACT40</t>
  </si>
  <si>
    <t>Stainless Steel Cart, 40-in., with 2 doors and side shelves</t>
  </si>
  <si>
    <t>CART, 2-DOORS, 2 FIXED SHELVES, 40-INCH</t>
  </si>
  <si>
    <t>Cover for 32-inch and 34-inch Grill on Cart</t>
  </si>
  <si>
    <t>Cover for 32-inch and 34-inch Built-In Grill</t>
  </si>
  <si>
    <t>Cover for 40-inch and 42-inch Grill on Cart</t>
  </si>
  <si>
    <t>Cover for 40-inch and 42-inch Built-In Grill</t>
  </si>
  <si>
    <t>BSAMR32</t>
  </si>
  <si>
    <t>Rotisserie Kit for 32-in. Grill</t>
  </si>
  <si>
    <t>ROTISSERIE KIT, 32-IN</t>
  </si>
  <si>
    <t>BSAMR40</t>
  </si>
  <si>
    <t>Rotisserie Kit for 40-in. Grill</t>
  </si>
  <si>
    <t>ROTISSERIE KIT, 40-IN</t>
  </si>
  <si>
    <t>BSASL32</t>
  </si>
  <si>
    <t>Insulated Sleeve for 32-in Grill</t>
  </si>
  <si>
    <t>INSULATED SLEEVE, 32-INCH</t>
  </si>
  <si>
    <t>BSASL40</t>
  </si>
  <si>
    <t>Insulated Sleeve for 40-in. Grill</t>
  </si>
  <si>
    <t>INSULATED SLEEVE, 40-INCH</t>
  </si>
  <si>
    <t>BSB324N</t>
  </si>
  <si>
    <t>32-in., 4 Burners, Work Lights, Rear IR Burner, and LED's Natural</t>
  </si>
  <si>
    <t>GRILL HEAD, 4-BURNER, 32-INCH, NATURAL</t>
  </si>
  <si>
    <t>BSB324P</t>
  </si>
  <si>
    <t>32-in., 4 Burners, Work Lights, Rear IR Burner, and LED's Propane</t>
  </si>
  <si>
    <t>GRILL HEAD, 4-BURNER, 32-INCH, PROPANE</t>
  </si>
  <si>
    <t>BSB405N</t>
  </si>
  <si>
    <t>40-in.,  5 Burners, Work Lights, Rear IR Burner, and LED's Natural</t>
  </si>
  <si>
    <t>GRILL HEAD, 5-BURNER, 40-INCH, NATURAL</t>
  </si>
  <si>
    <t>BSB405P</t>
  </si>
  <si>
    <t>40-in.,  5 Burners, Work Lights, Rear IR Burner, and LED's Propane</t>
  </si>
  <si>
    <t>GRILL HEAD, 5-BURNER, 40-INCH, PROPANE</t>
  </si>
  <si>
    <t>PGCXXLC</t>
  </si>
  <si>
    <t>PG00323</t>
  </si>
  <si>
    <t>PG00371</t>
  </si>
  <si>
    <t>Cast Iron Firebox Divider for XXL</t>
  </si>
  <si>
    <t>PG00375</t>
  </si>
  <si>
    <t>Heat Deflector Rack/Drip Pan Rack for XXL</t>
  </si>
  <si>
    <t>PG0179005</t>
  </si>
  <si>
    <t>Cradle and Side Tables for XXL</t>
  </si>
  <si>
    <t>Oval XX-Large Charcoal All-In-One (Heavy-Duty Stand, Side Shelves, Ash Tool and Grate Lifter)</t>
  </si>
  <si>
    <t>CUR - GRILL, OVAL XXL, ALL-IN-ONE</t>
  </si>
  <si>
    <t>PGCXXLCG</t>
  </si>
  <si>
    <t>Oval XX-Large Charcoal All-In-One (Heavy-Duty Stand, Side Shelves, Ash Tool and Grate Lifter) Global Packaging</t>
  </si>
  <si>
    <t>PGCXXLCQ</t>
  </si>
  <si>
    <t>Oval XX-Large Charcoal All-In-One (Heavy-Duty Stand, Side Shelves, Ash Tool and Grate Lifter) Extra Packaging</t>
  </si>
  <si>
    <t>PGCXXLH</t>
  </si>
  <si>
    <t>Oval XX-Large Charcoal Grill</t>
  </si>
  <si>
    <t>CUR - GRILL, OVAL XXL</t>
  </si>
  <si>
    <t>PGCXXLHG</t>
  </si>
  <si>
    <t>Oval XX-Large Charcoal Grill Global Packaging</t>
  </si>
  <si>
    <t>PGCXXLHQ</t>
  </si>
  <si>
    <t>Oval XX-Large Charcoal Grill Extra Packaging</t>
  </si>
  <si>
    <t>B101848</t>
  </si>
  <si>
    <t>Knob, Side Burner</t>
  </si>
  <si>
    <t>B101961</t>
  </si>
  <si>
    <t xml:space="preserve">Clip - Electrode </t>
  </si>
  <si>
    <t>B102144</t>
  </si>
  <si>
    <t xml:space="preserve">Handle Assy </t>
  </si>
  <si>
    <t>BSB322GN</t>
  </si>
  <si>
    <t>Grill Head, Griddle, 2-Burner, 32-Inch, Natural</t>
  </si>
  <si>
    <t>BSB322GP</t>
  </si>
  <si>
    <t>Grill Head, Griddle, 2-Burner, 32-Inch, Propane</t>
  </si>
  <si>
    <t>BSB324MGN</t>
  </si>
  <si>
    <t>Grill Head, Marine-Grade, 4-Burner, 32-Inch, Natural</t>
  </si>
  <si>
    <t>BSB324MGP</t>
  </si>
  <si>
    <t>Grill Head, Marine-Grade, 4-Burner, 32-Inch, Propane</t>
  </si>
  <si>
    <t>BSB324NLN</t>
  </si>
  <si>
    <t>Grill Head, No Lights, 4-Burner, 32-Inch, Natural</t>
  </si>
  <si>
    <t>BSB324NLP</t>
  </si>
  <si>
    <t>Grill Head, No Lights, 4-Burner, 32-Inch, Propane</t>
  </si>
  <si>
    <t>720968953742</t>
  </si>
  <si>
    <t>Round Fredstone 19-IN</t>
  </si>
  <si>
    <t>720968956750</t>
  </si>
  <si>
    <t xml:space="preserve">CUR - FREDSTONE, 19-IN                                      </t>
  </si>
  <si>
    <t>720968953759</t>
  </si>
  <si>
    <t>720968953766</t>
  </si>
  <si>
    <t>720968953735</t>
  </si>
  <si>
    <t>720968953810</t>
  </si>
  <si>
    <t>720968953827</t>
  </si>
  <si>
    <t>720968953834</t>
  </si>
  <si>
    <t>720968953841</t>
  </si>
  <si>
    <t>720968953858</t>
  </si>
  <si>
    <t>720968953865</t>
  </si>
  <si>
    <t>Effective October 1, 2024</t>
  </si>
  <si>
    <t>01052/090124</t>
  </si>
  <si>
    <t>PG00372</t>
  </si>
  <si>
    <t>BSASL25</t>
  </si>
  <si>
    <t>Insulated Sleeve for 25-in Grill</t>
  </si>
  <si>
    <t>Cart Base with Basket and SS Side Shelves for XXL</t>
  </si>
  <si>
    <t>PG00376</t>
  </si>
  <si>
    <t>Cart Base with Basket for XXL</t>
  </si>
  <si>
    <t>PG00611</t>
  </si>
  <si>
    <t>Cypress Countertop Table for XXL</t>
  </si>
  <si>
    <t>PGXXLR</t>
  </si>
  <si>
    <t>PGXXLG</t>
  </si>
  <si>
    <t>Primo XX-Large Griddle</t>
  </si>
  <si>
    <t>Oval XX-Large Rotisserie Kit</t>
  </si>
  <si>
    <t>PGXXLDP</t>
  </si>
  <si>
    <t>Half Drip Pan Oval JR</t>
  </si>
  <si>
    <t>Half Drip Pan Oval LG</t>
  </si>
  <si>
    <t>Half Drip Pan Oval Round</t>
  </si>
  <si>
    <t>Half Drip Pan Oval XL</t>
  </si>
  <si>
    <t>PG00373</t>
  </si>
  <si>
    <t>PG00374</t>
  </si>
  <si>
    <t>PG00377</t>
  </si>
  <si>
    <t>Cast Iron Griddle for XXL, Flat and Grooved Sides, (1 pc)</t>
  </si>
  <si>
    <t>Searing Grate, Cast Iron, for XXL (1 pc)</t>
  </si>
  <si>
    <t>Extension Rack for XXL, (1 pc)</t>
  </si>
  <si>
    <t>Half Drip Pan Oval XXL</t>
  </si>
  <si>
    <t>PGXXLP</t>
  </si>
  <si>
    <t>Pizza Oven for XX-Large</t>
  </si>
  <si>
    <t>PG00780</t>
  </si>
  <si>
    <t>Grate and Deflector Lifting Tool</t>
  </si>
  <si>
    <t>Cypress Table for XL (incl PG00400)</t>
  </si>
  <si>
    <t>Cypress Countertop Table for XL (incl PG00400)</t>
  </si>
  <si>
    <t>Cypress Countertop Table for LG (incl PG00400)</t>
  </si>
  <si>
    <t>Cypress Countertop Table for JR (incl PG00400)</t>
  </si>
  <si>
    <t>Primo GO Portable Top for JR (Use with or without Primo GO Base #322)</t>
  </si>
  <si>
    <t>Primo GO Base for JR (Requires #321 GO Top)</t>
  </si>
  <si>
    <t>Cradle and Side Tables for JR AIO</t>
  </si>
  <si>
    <t>Cradle for Round</t>
  </si>
  <si>
    <t>Cradle and Side Tables for XL</t>
  </si>
  <si>
    <t>Cart Base with Basket for JR</t>
  </si>
  <si>
    <t>Stainless Steel Side Shelves for JR (req PG00318 Cart)</t>
  </si>
  <si>
    <t>Cart Base with Basket for XL, LG</t>
  </si>
  <si>
    <t>Stainless Steel Side Shelves for XL, LG (req PG00368 Cart)</t>
  </si>
  <si>
    <t xml:space="preserve"> Base with Basket and SS Side Shelves for XL, LG</t>
  </si>
  <si>
    <t>Cart Base with Basket and SS Side Shelves for XL, LG</t>
  </si>
  <si>
    <t>Cradle and Side Tables for LG</t>
  </si>
  <si>
    <t>Cart Base with Basket and SS Side Shelves for JR</t>
  </si>
  <si>
    <t>Island Top, 2-Piece, for XL, LG (req PG00368 Cart)</t>
  </si>
  <si>
    <t>Island Top, 2-Piece, for XL, Jack Daniel’s Edition (req PG00368 Cart)</t>
  </si>
  <si>
    <t>Extension Rack for JR (1 pc)</t>
  </si>
  <si>
    <t>Cast Iron Firebox Divider for JR (1 pc)</t>
  </si>
  <si>
    <t>Extension Rack for LG (1 pc)</t>
  </si>
  <si>
    <t>Extension Rack for XL (1 pc)</t>
  </si>
  <si>
    <t>Cast Iron Firebox Divider for XL (1 pc)</t>
  </si>
  <si>
    <t>Cast Iron Firebox Divider for LG (1 pc)</t>
  </si>
  <si>
    <t>Cast Iron Griddle for XL, Flat and Grooved Sides, (1 pc)</t>
  </si>
  <si>
    <t>Searing Grate, Cast Iron, for XL (1 pc)</t>
  </si>
  <si>
    <t>Cast Iron Griddle for JR, Flat and Grooved Sides, (1 pc)</t>
  </si>
  <si>
    <t>Searing Grate, Cast Iron, for JR (1 pc)</t>
  </si>
  <si>
    <t>Searing Grate, Cast Iron, for LG (1 pc)</t>
  </si>
  <si>
    <t>Cast Iron Griddle for LG, Flat and Grooved Sides, (1 pc)</t>
  </si>
  <si>
    <t>Grill Cover for XL, XXL All-In-One</t>
  </si>
  <si>
    <t>Grill Cover for XL (in 600 table) and Kamado in Table (in 601 table)</t>
  </si>
  <si>
    <t>Grill Cover for All-In-One Grills - Round, JR, LG</t>
  </si>
  <si>
    <t>Grill Cover for XL in Cart with SS Side Tables or Cypress Compact Table, LG 300 in Cart with SS Side Tables, JR 200 in Cypress Table</t>
  </si>
  <si>
    <t>Grill Cover for JR in Cart</t>
  </si>
  <si>
    <t>Grill Cover for XL with Island Top, LG 300 with Island Top</t>
  </si>
  <si>
    <t>Grill Cover for XL with Countertop Table</t>
  </si>
  <si>
    <t>Grill Cover for LG or Oval JR with Countertop Table</t>
  </si>
  <si>
    <t>Heat Deflector Rack/Drip Pan Rack for JR (2 pcs.)</t>
  </si>
  <si>
    <t>Heat Deflector Rack/Drip Pan Rack for LG (2 pcs.)</t>
  </si>
  <si>
    <t>Heat Deflector Plates for XXL (2 pcs.)</t>
  </si>
  <si>
    <t>Heat Deflector Plates for XL (2 pcs.)</t>
  </si>
  <si>
    <t>Heat Deflector Plates for JR (2 pcs.)</t>
  </si>
  <si>
    <t>Heat Deflector Plates for LG (2 pcs.)</t>
  </si>
  <si>
    <t>Heat Deflector Rack for Round (1 pc.)</t>
  </si>
  <si>
    <t>Heat Deflector Rack/Drip Pan Rack for XL (2 pcs.)</t>
  </si>
  <si>
    <t>Baking Stone, Glazed Ceramic (16-inch) for XL, LG, Round</t>
  </si>
  <si>
    <t>Baking Stone, Glazed Ceramic (13-inch) for XL, LG, JR, Round</t>
  </si>
  <si>
    <t>Rib Rack, 9-Slot, for XL</t>
  </si>
  <si>
    <t>Rib Rack, 5-Slot, for XL, LG, JR, Round</t>
  </si>
  <si>
    <t>Baking Stone, Natural Finish Ceramic (16-inch) for XL, LG, Round (Delfector)</t>
  </si>
  <si>
    <t>V Rack for XL, LG, JR, Round</t>
  </si>
  <si>
    <t>Baking Stone, Natural Finish Ceramic (13-inch) for XL, LG, JR, Round</t>
  </si>
  <si>
    <t>Griddle</t>
  </si>
  <si>
    <t>2025 Retail Price List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</si>
</sst>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xmlns:xr9="http://schemas.microsoft.com/office/spreadsheetml/2016/revision9" mc:Ignorable="x14ac x16r2 xr xr9">
  <numFmts count="7">
    <numFmt numFmtId="7" formatCode="&quot;$&quot;#,##0.00_);\(&quot;$&quot;#,##0.00\)"/>
    <numFmt numFmtId="42" formatCode="_(&quot;$&quot;* #,##0_);_(&quot;$&quot;* \(#,##0\);_(&quot;$&quot;* &quot;-&quot;_);_(@_)"/>
    <numFmt numFmtId="44" formatCode="_(&quot;$&quot;* #,##0.00_);_(&quot;$&quot;* \(#,##0.00\);_(&quot;$&quot;* &quot;-&quot;??_);_(@_)"/>
    <numFmt numFmtId="43" formatCode="_(* #,##0.00_);_(* \(#,##0.00\);_(* &quot;-&quot;??_);_(@_)"/>
    <numFmt numFmtId="164" formatCode="###0;###0"/>
    <numFmt numFmtId="165" formatCode="m/d/yy;@"/>
    <numFmt numFmtId="166" formatCode="&quot;$&quot;#,##0.00"/>
  </numFmts>
  <fonts count="100">
    <font>
      <sz val="10"/>
      <color rgb="FF000000"/>
      <name val="Times New Roman"/>
      <charset val="204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0"/>
      <name val="Gotham Medium"/>
    </font>
    <font>
      <sz val="10"/>
      <color rgb="FF000000"/>
      <name val="Gotham Book"/>
      <family val="2"/>
    </font>
    <font>
      <sz val="10"/>
      <name val="Gotham Book"/>
    </font>
    <font>
      <sz val="10"/>
      <color rgb="FF000000"/>
      <name val="Gotham Medium"/>
    </font>
    <font>
      <u/>
      <sz val="10"/>
      <color theme="10"/>
      <name val="Times New Roman"/>
      <family val="1"/>
    </font>
    <font>
      <u/>
      <sz val="10"/>
      <color theme="11"/>
      <name val="Times New Roman"/>
      <family val="1"/>
    </font>
    <font>
      <sz val="16"/>
      <color rgb="FF000000"/>
      <name val="Gotham Book"/>
    </font>
    <font>
      <sz val="10"/>
      <color rgb="FF000000"/>
      <name val="Times New Roman"/>
      <family val="1"/>
    </font>
    <font>
      <sz val="10"/>
      <color rgb="FF000000"/>
      <name val="Gotham Book"/>
    </font>
    <font>
      <sz val="11"/>
      <color theme="0"/>
      <name val="Calibri"/>
      <family val="2"/>
      <scheme val="minor"/>
    </font>
    <font>
      <sz val="9"/>
      <color theme="1"/>
      <name val="Arial"/>
      <family val="2"/>
    </font>
    <font>
      <sz val="10"/>
      <name val="Arial"/>
      <family val="2"/>
    </font>
    <font>
      <sz val="9"/>
      <name val="Arial"/>
      <family val="2"/>
    </font>
    <font>
      <sz val="20"/>
      <name val="Calibri"/>
      <family val="2"/>
    </font>
    <font>
      <b/>
      <sz val="8"/>
      <color theme="0"/>
      <name val="Cambria"/>
      <family val="2"/>
    </font>
    <font>
      <sz val="10"/>
      <color theme="0"/>
      <name val="Times New Roman"/>
      <family val="1"/>
    </font>
    <font>
      <b/>
      <sz val="12"/>
      <color rgb="FF000000"/>
      <name val="Times New Roman"/>
      <family val="1"/>
    </font>
    <font>
      <b/>
      <sz val="16"/>
      <color theme="1"/>
      <name val="Cambria"/>
      <family val="2"/>
    </font>
    <font>
      <b/>
      <sz val="22"/>
      <color theme="1"/>
      <name val="Cambria"/>
      <family val="2"/>
      <scheme val="major"/>
    </font>
    <font>
      <sz val="10"/>
      <color rgb="FF000000"/>
      <name val="Code39AzaleaRegular2"/>
    </font>
    <font>
      <b/>
      <sz val="16"/>
      <color theme="1"/>
      <name val="Code39AzaleaRegular2"/>
    </font>
    <font>
      <sz val="8"/>
      <color theme="1"/>
      <name val="Code39AzaleaRegular2"/>
    </font>
    <font>
      <sz val="10"/>
      <color rgb="FF000000"/>
      <name val="Times New Roman"/>
      <family val="1"/>
    </font>
    <font>
      <b/>
      <sz val="15"/>
      <color theme="3"/>
      <name val="Calibri"/>
      <family val="2"/>
      <scheme val="minor"/>
    </font>
    <font>
      <sz val="9"/>
      <color theme="0"/>
      <name val="Arial"/>
      <family val="2"/>
    </font>
    <font>
      <b/>
      <sz val="10"/>
      <color theme="1"/>
      <name val="Arial"/>
      <family val="2"/>
    </font>
    <font>
      <sz val="12"/>
      <color theme="1"/>
      <name val="Times New Roman"/>
      <family val="2"/>
    </font>
    <font>
      <sz val="11"/>
      <color indexed="8"/>
      <name val="Calibri"/>
      <family val="2"/>
    </font>
    <font>
      <sz val="11"/>
      <color indexed="9"/>
      <name val="Calibri"/>
      <family val="2"/>
    </font>
    <font>
      <i/>
      <sz val="11"/>
      <color indexed="23"/>
      <name val="Calibri"/>
      <family val="2"/>
    </font>
    <font>
      <b/>
      <sz val="13"/>
      <color indexed="56"/>
      <name val="Calibri"/>
      <family val="2"/>
    </font>
    <font>
      <b/>
      <sz val="11"/>
      <color indexed="56"/>
      <name val="Calibri"/>
      <family val="2"/>
    </font>
    <font>
      <sz val="11"/>
      <color indexed="62"/>
      <name val="Calibri"/>
      <family val="2"/>
    </font>
    <font>
      <sz val="11"/>
      <color indexed="52"/>
      <name val="Calibri"/>
      <family val="2"/>
    </font>
    <font>
      <b/>
      <sz val="11"/>
      <color indexed="63"/>
      <name val="Calibri"/>
      <family val="2"/>
    </font>
    <font>
      <b/>
      <sz val="18"/>
      <color indexed="56"/>
      <name val="Cambria"/>
      <family val="2"/>
    </font>
    <font>
      <b/>
      <sz val="11"/>
      <color indexed="8"/>
      <name val="Calibri"/>
      <family val="2"/>
    </font>
    <font>
      <b/>
      <sz val="10"/>
      <color rgb="FF0000FF"/>
      <name val="Arial"/>
      <family val="2"/>
    </font>
    <font>
      <sz val="18"/>
      <color rgb="FF800000"/>
      <name val="Arial"/>
      <family val="2"/>
    </font>
    <font>
      <b/>
      <sz val="11"/>
      <color theme="0"/>
      <name val="Arial"/>
      <family val="2"/>
    </font>
    <font>
      <sz val="20"/>
      <color theme="6" tint="-0.499984740745262"/>
      <name val="Arial"/>
      <family val="2"/>
    </font>
    <font>
      <b/>
      <sz val="11"/>
      <color theme="6" tint="-0.499984740745262"/>
      <name val="Arial"/>
      <family val="2"/>
    </font>
    <font>
      <b/>
      <sz val="9"/>
      <color theme="0"/>
      <name val="Arial"/>
      <family val="2"/>
    </font>
    <font>
      <sz val="20"/>
      <color rgb="FF002060"/>
      <name val="Times New Roman"/>
      <family val="1"/>
    </font>
    <font>
      <i/>
      <sz val="8"/>
      <name val="Calibri"/>
      <family val="2"/>
    </font>
    <font>
      <b/>
      <sz val="6"/>
      <color theme="0"/>
      <name val="Arial"/>
      <family val="2"/>
    </font>
    <font>
      <sz val="18"/>
      <color theme="6" tint="-0.499984740745262"/>
      <name val="Arial"/>
      <family val="2"/>
    </font>
    <font>
      <b/>
      <sz val="12"/>
      <color theme="1"/>
      <name val="Arial"/>
      <family val="2"/>
    </font>
    <font>
      <b/>
      <sz val="16"/>
      <color theme="9" tint="-0.499984740745262"/>
      <name val="Arial"/>
      <family val="2"/>
    </font>
    <font>
      <b/>
      <sz val="12"/>
      <color theme="9" tint="-0.499984740745262"/>
      <name val="Arial"/>
      <family val="2"/>
    </font>
    <font>
      <b/>
      <sz val="10"/>
      <color theme="9" tint="-0.499984740745262"/>
      <name val="Arial"/>
      <family val="2"/>
    </font>
    <font>
      <sz val="18"/>
      <color theme="9" tint="-0.499984740745262"/>
      <name val="Arial"/>
      <family val="2"/>
    </font>
    <font>
      <sz val="16"/>
      <color rgb="FF002060"/>
      <name val="Times New Roman"/>
      <family val="1"/>
    </font>
    <font>
      <b/>
      <sz val="11"/>
      <color rgb="FF002060"/>
      <name val="Arial"/>
      <family val="2"/>
    </font>
    <font>
      <b/>
      <sz val="12"/>
      <color rgb="FF002060"/>
      <name val="Arial"/>
      <family val="2"/>
    </font>
    <font>
      <u/>
      <sz val="9"/>
      <color theme="10"/>
      <name val="Arial"/>
      <family val="2"/>
    </font>
    <font>
      <b/>
      <sz val="10"/>
      <color rgb="FF002060"/>
      <name val="Arial"/>
      <family val="2"/>
    </font>
    <font>
      <i/>
      <sz val="10"/>
      <color theme="3" tint="-0.24994659260841701"/>
      <name val="Arial"/>
      <family val="2"/>
    </font>
    <font>
      <b/>
      <i/>
      <u/>
      <sz val="9"/>
      <color theme="3" tint="-0.24994659260841701"/>
      <name val="Arial"/>
      <family val="2"/>
    </font>
    <font>
      <b/>
      <sz val="8"/>
      <color theme="0"/>
      <name val="Arial"/>
      <family val="2"/>
    </font>
    <font>
      <sz val="18"/>
      <color theme="1"/>
      <name val="Code39AzaleaRegular2"/>
    </font>
    <font>
      <sz val="10"/>
      <color rgb="FF002060"/>
      <name val="Arial"/>
      <family val="2"/>
    </font>
    <font>
      <sz val="9"/>
      <color theme="1"/>
      <name val="Code39AzaleaRegular2"/>
    </font>
    <font>
      <b/>
      <sz val="16"/>
      <color rgb="FF002060"/>
      <name val="Franklin Gothic Book"/>
      <family val="2"/>
    </font>
    <font>
      <b/>
      <sz val="11"/>
      <color rgb="FF002060"/>
      <name val="Times New Roman"/>
      <family val="1"/>
    </font>
    <font>
      <u/>
      <sz val="10"/>
      <color indexed="12"/>
      <name val="Arial"/>
      <family val="2"/>
    </font>
    <font>
      <b/>
      <sz val="11"/>
      <color theme="1"/>
      <name val="Arial"/>
      <family val="2"/>
    </font>
    <font>
      <b/>
      <sz val="11"/>
      <color theme="1" tint="0.34998626667073579"/>
      <name val="Times New Roman"/>
      <family val="1"/>
    </font>
    <font>
      <b/>
      <sz val="14"/>
      <color theme="1"/>
      <name val="Arial Narrow"/>
      <family val="2"/>
    </font>
    <font>
      <b/>
      <sz val="18"/>
      <color theme="1" tint="0.34998626667073579"/>
      <name val="Copperplate Gothic Light"/>
      <family val="2"/>
    </font>
    <font>
      <sz val="9"/>
      <name val="Arial Narrow"/>
      <family val="2"/>
    </font>
    <font>
      <sz val="11"/>
      <color indexed="20"/>
      <name val="Calibri"/>
      <family val="2"/>
    </font>
    <font>
      <b/>
      <sz val="20"/>
      <color theme="1" tint="0.34998626667073579"/>
      <name val="Copperplate Gothic Light"/>
      <family val="2"/>
    </font>
    <font>
      <b/>
      <sz val="11"/>
      <color indexed="52"/>
      <name val="Calibri"/>
      <family val="2"/>
    </font>
    <font>
      <b/>
      <sz val="11"/>
      <color indexed="9"/>
      <name val="Calibri"/>
      <family val="2"/>
    </font>
    <font>
      <sz val="12"/>
      <name val="Times New Roman"/>
      <family val="1"/>
    </font>
    <font>
      <sz val="11"/>
      <color indexed="17"/>
      <name val="Calibri"/>
      <family val="2"/>
    </font>
    <font>
      <b/>
      <sz val="8"/>
      <color theme="1"/>
      <name val="Arial Narrow"/>
      <family val="2"/>
    </font>
    <font>
      <u/>
      <sz val="10"/>
      <color theme="10"/>
      <name val="Arial"/>
      <family val="2"/>
    </font>
    <font>
      <b/>
      <sz val="11"/>
      <color theme="1" tint="0.14996795556505021"/>
      <name val="Arial"/>
      <family val="2"/>
    </font>
    <font>
      <b/>
      <i/>
      <sz val="9"/>
      <color theme="0" tint="-0.499984740745262"/>
      <name val="Arial"/>
      <family val="2"/>
    </font>
    <font>
      <i/>
      <sz val="8"/>
      <name val="Arial"/>
      <family val="2"/>
    </font>
    <font>
      <sz val="11"/>
      <color indexed="60"/>
      <name val="Calibri"/>
      <family val="2"/>
    </font>
    <font>
      <b/>
      <sz val="10"/>
      <color theme="1" tint="0.499984740745262"/>
      <name val="Copperplate Gothic Light"/>
      <family val="2"/>
    </font>
    <font>
      <sz val="11"/>
      <color indexed="10"/>
      <name val="Calibri"/>
      <family val="2"/>
    </font>
    <font>
      <b/>
      <sz val="20"/>
      <color rgb="FF002F8B"/>
      <name val="Copperplate Gothic Light"/>
      <family val="2"/>
    </font>
    <font>
      <b/>
      <sz val="11"/>
      <color rgb="FF002F8B"/>
      <name val="Microsoft YaHei"/>
      <family val="2"/>
    </font>
    <font>
      <b/>
      <sz val="12"/>
      <color rgb="FF002F8B"/>
      <name val="Arial"/>
      <family val="2"/>
    </font>
    <font>
      <b/>
      <sz val="8"/>
      <color theme="0"/>
      <name val="Times New Roman"/>
      <family val="1"/>
    </font>
    <font>
      <sz val="9"/>
      <name val="Times New Roman"/>
      <family val="1"/>
    </font>
    <font>
      <b/>
      <sz val="14"/>
      <color rgb="FF002F8B"/>
      <name val="Arial Narrow"/>
      <family val="2"/>
    </font>
    <font>
      <b/>
      <sz val="12"/>
      <color theme="1"/>
      <name val="Cambria"/>
      <family val="2"/>
    </font>
    <font>
      <sz val="10"/>
      <color indexed="8"/>
      <name val="Arial"/>
      <family val="2"/>
    </font>
    <font>
      <sz val="16"/>
      <color rgb="FF000000"/>
      <name val="Times New Roman"/>
      <family val="1"/>
    </font>
    <font>
      <b/>
      <sz val="11"/>
      <name val="Cambria"/>
      <family val="2"/>
    </font>
  </fonts>
  <fills count="33">
    <fill>
      <patternFill patternType="none"/>
    </fill>
    <fill>
      <patternFill patternType="gray125"/>
    </fill>
    <fill>
      <patternFill patternType="solid">
        <fgColor rgb="FF000000"/>
      </patternFill>
    </fill>
    <fill>
      <patternFill patternType="solid">
        <fgColor rgb="FFFFFF0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indexed="31"/>
      </patternFill>
    </fill>
    <fill>
      <patternFill patternType="solid">
        <fgColor indexed="45"/>
      </patternFill>
    </fill>
    <fill>
      <patternFill patternType="solid">
        <fgColor indexed="42"/>
      </patternFill>
    </fill>
    <fill>
      <patternFill patternType="solid">
        <fgColor indexed="46"/>
      </patternFill>
    </fill>
    <fill>
      <patternFill patternType="solid">
        <fgColor indexed="27"/>
      </patternFill>
    </fill>
    <fill>
      <patternFill patternType="solid">
        <fgColor indexed="47"/>
      </patternFill>
    </fill>
    <fill>
      <patternFill patternType="solid">
        <fgColor indexed="44"/>
      </patternFill>
    </fill>
    <fill>
      <patternFill patternType="solid">
        <fgColor indexed="29"/>
      </patternFill>
    </fill>
    <fill>
      <patternFill patternType="solid">
        <fgColor indexed="11"/>
      </patternFill>
    </fill>
    <fill>
      <patternFill patternType="solid">
        <fgColor indexed="51"/>
      </patternFill>
    </fill>
    <fill>
      <patternFill patternType="solid">
        <fgColor indexed="30"/>
      </patternFill>
    </fill>
    <fill>
      <patternFill patternType="solid">
        <fgColor indexed="36"/>
      </patternFill>
    </fill>
    <fill>
      <patternFill patternType="solid">
        <fgColor indexed="49"/>
      </patternFill>
    </fill>
    <fill>
      <patternFill patternType="solid">
        <fgColor indexed="52"/>
      </patternFill>
    </fill>
    <fill>
      <patternFill patternType="solid">
        <fgColor indexed="62"/>
      </patternFill>
    </fill>
    <fill>
      <patternFill patternType="solid">
        <fgColor indexed="10"/>
      </patternFill>
    </fill>
    <fill>
      <patternFill patternType="solid">
        <fgColor indexed="57"/>
      </patternFill>
    </fill>
    <fill>
      <patternFill patternType="solid">
        <fgColor indexed="53"/>
      </patternFill>
    </fill>
    <fill>
      <patternFill patternType="solid">
        <fgColor indexed="22"/>
      </patternFill>
    </fill>
    <fill>
      <patternFill patternType="solid">
        <fgColor indexed="26"/>
      </patternFill>
    </fill>
    <fill>
      <patternFill patternType="solid">
        <fgColor theme="6" tint="-0.499984740745262"/>
        <bgColor indexed="65"/>
      </patternFill>
    </fill>
    <fill>
      <patternFill patternType="solid">
        <fgColor rgb="FF002060"/>
        <bgColor indexed="64"/>
      </patternFill>
    </fill>
    <fill>
      <patternFill patternType="solid">
        <fgColor rgb="FF4F6228"/>
        <bgColor indexed="64"/>
      </patternFill>
    </fill>
    <fill>
      <patternFill patternType="solid">
        <fgColor indexed="55"/>
      </patternFill>
    </fill>
    <fill>
      <patternFill patternType="solid">
        <fgColor rgb="FFFFB300"/>
        <bgColor indexed="64"/>
      </patternFill>
    </fill>
    <fill>
      <patternFill patternType="solid">
        <fgColor indexed="43"/>
      </patternFill>
    </fill>
    <fill>
      <patternFill patternType="solid">
        <fgColor rgb="FF002F8B"/>
        <bgColor indexed="64"/>
      </patternFill>
    </fill>
    <fill>
      <patternFill patternType="solid">
        <fgColor rgb="FF0070C0"/>
        <bgColor indexed="64"/>
      </patternFill>
    </fill>
  </fills>
  <borders count="35">
    <border>
      <left/>
      <right/>
      <top/>
      <bottom/>
      <diagonal/>
    </border>
    <border>
      <left/>
      <right style="thin">
        <color rgb="FF000000"/>
      </right>
      <top/>
      <bottom style="thin">
        <color rgb="FF000000"/>
      </bottom>
      <diagonal/>
    </border>
    <border>
      <left/>
      <right/>
      <top/>
      <bottom style="thin">
        <color rgb="FF000000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/>
      <bottom/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/>
      <right style="thin">
        <color rgb="FF000000"/>
      </right>
      <top style="thin">
        <color rgb="FF000000"/>
      </top>
      <bottom/>
      <diagonal/>
    </border>
    <border>
      <left style="thin">
        <color auto="1"/>
      </left>
      <right style="thin">
        <color rgb="FF000000"/>
      </right>
      <top style="thin">
        <color auto="1"/>
      </top>
      <bottom style="thin">
        <color auto="1"/>
      </bottom>
      <diagonal/>
    </border>
    <border>
      <left/>
      <right/>
      <top/>
      <bottom style="thick">
        <color theme="4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/>
      <right/>
      <top/>
      <bottom style="double">
        <color indexed="5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auto="1"/>
      </left>
      <right/>
      <top style="hair">
        <color auto="1"/>
      </top>
      <bottom style="thin">
        <color auto="1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/>
      <right/>
      <top/>
      <bottom style="thin">
        <color auto="1"/>
      </bottom>
      <diagonal/>
    </border>
    <border>
      <left style="thin">
        <color theme="1"/>
      </left>
      <right style="thin">
        <color theme="1"/>
      </right>
      <top style="thin">
        <color theme="1"/>
      </top>
      <bottom style="thin">
        <color theme="1"/>
      </bottom>
      <diagonal/>
    </border>
    <border>
      <left style="thin">
        <color theme="1" tint="0.499984740745262"/>
      </left>
      <right style="thin">
        <color theme="1" tint="0.499984740745262"/>
      </right>
      <top style="thin">
        <color theme="1" tint="0.499984740745262"/>
      </top>
      <bottom style="thin">
        <color theme="1" tint="0.499984740745262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 style="thin">
        <color rgb="FF002F8B"/>
      </left>
      <right style="thin">
        <color rgb="FF002F8B"/>
      </right>
      <top style="thin">
        <color rgb="FF002F8B"/>
      </top>
      <bottom style="thin">
        <color rgb="FF002F8B"/>
      </bottom>
      <diagonal/>
    </border>
    <border>
      <left style="medium">
        <color rgb="FF002F8B"/>
      </left>
      <right style="medium">
        <color rgb="FF002F8B"/>
      </right>
      <top style="medium">
        <color rgb="FF002F8B"/>
      </top>
      <bottom style="medium">
        <color rgb="FF002F8B"/>
      </bottom>
      <diagonal/>
    </border>
    <border>
      <left style="thin">
        <color auto="1"/>
      </left>
      <right style="thin">
        <color rgb="FF000000"/>
      </right>
      <top style="thin">
        <color auto="1"/>
      </top>
      <bottom style="thin">
        <color auto="1"/>
      </bottom>
      <diagonal/>
    </border>
    <border>
      <left/>
      <right/>
      <top style="thin">
        <color rgb="FF000000"/>
      </top>
      <bottom style="thin">
        <color rgb="FF000000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4207">
    <xf numFmtId="0" fontId="0" fillId="0" borderId="0">
      <alignment horizontal="left" vertical="center" indent="1"/>
    </xf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44" fontId="12" fillId="0" borderId="0" applyFont="0" applyFill="0" applyBorder="0" applyProtection="0">
      <alignment horizontal="right" vertical="center"/>
    </xf>
    <xf numFmtId="0" fontId="12" fillId="0" borderId="0"/>
    <xf numFmtId="44" fontId="12" fillId="0" borderId="0" applyFont="0" applyFill="0" applyBorder="0" applyAlignment="0" applyProtection="0"/>
    <xf numFmtId="9" fontId="12" fillId="0" borderId="0" applyFont="0" applyFill="0" applyBorder="0" applyAlignment="0" applyProtection="0"/>
    <xf numFmtId="0" fontId="23" fillId="0" borderId="0" applyNumberFormat="0" applyFill="0" applyBorder="0" applyAlignment="0" applyProtection="0"/>
    <xf numFmtId="0" fontId="15" fillId="0" borderId="3">
      <alignment horizontal="left" vertical="top" wrapText="1" indent="1"/>
    </xf>
    <xf numFmtId="0" fontId="16" fillId="0" borderId="0"/>
    <xf numFmtId="0" fontId="22" fillId="4" borderId="0" applyNumberFormat="0" applyProtection="0">
      <alignment horizontal="left" vertical="center"/>
    </xf>
    <xf numFmtId="9" fontId="27" fillId="0" borderId="0" applyFont="0" applyFill="0" applyBorder="0" applyAlignment="0" applyProtection="0"/>
    <xf numFmtId="44" fontId="31" fillId="0" borderId="0" applyFont="0" applyFill="0" applyBorder="0" applyAlignment="0" applyProtection="0"/>
    <xf numFmtId="0" fontId="16" fillId="0" borderId="0"/>
    <xf numFmtId="0" fontId="32" fillId="5" borderId="0" applyNumberFormat="0" applyBorder="0" applyAlignment="0" applyProtection="0"/>
    <xf numFmtId="0" fontId="32" fillId="6" borderId="0" applyNumberFormat="0" applyBorder="0" applyAlignment="0" applyProtection="0"/>
    <xf numFmtId="0" fontId="32" fillId="7" borderId="0" applyNumberFormat="0" applyBorder="0" applyAlignment="0" applyProtection="0"/>
    <xf numFmtId="0" fontId="32" fillId="8" borderId="0" applyNumberFormat="0" applyBorder="0" applyAlignment="0" applyProtection="0"/>
    <xf numFmtId="0" fontId="32" fillId="9" borderId="0" applyNumberFormat="0" applyBorder="0" applyAlignment="0" applyProtection="0"/>
    <xf numFmtId="0" fontId="32" fillId="10" borderId="0" applyNumberFormat="0" applyBorder="0" applyAlignment="0" applyProtection="0"/>
    <xf numFmtId="0" fontId="32" fillId="11" borderId="0" applyNumberFormat="0" applyBorder="0" applyAlignment="0" applyProtection="0"/>
    <xf numFmtId="0" fontId="32" fillId="12" borderId="0" applyNumberFormat="0" applyBorder="0" applyAlignment="0" applyProtection="0"/>
    <xf numFmtId="0" fontId="32" fillId="13" borderId="0" applyNumberFormat="0" applyBorder="0" applyAlignment="0" applyProtection="0"/>
    <xf numFmtId="0" fontId="32" fillId="8" borderId="0" applyNumberFormat="0" applyBorder="0" applyAlignment="0" applyProtection="0"/>
    <xf numFmtId="0" fontId="32" fillId="11" borderId="0" applyNumberFormat="0" applyBorder="0" applyAlignment="0" applyProtection="0"/>
    <xf numFmtId="0" fontId="32" fillId="14" borderId="0" applyNumberFormat="0" applyBorder="0" applyAlignment="0" applyProtection="0"/>
    <xf numFmtId="0" fontId="33" fillId="15" borderId="0" applyNumberFormat="0" applyBorder="0" applyAlignment="0" applyProtection="0"/>
    <xf numFmtId="0" fontId="33" fillId="12" borderId="0" applyNumberFormat="0" applyBorder="0" applyAlignment="0" applyProtection="0"/>
    <xf numFmtId="0" fontId="33" fillId="13" borderId="0" applyNumberFormat="0" applyBorder="0" applyAlignment="0" applyProtection="0"/>
    <xf numFmtId="0" fontId="33" fillId="16" borderId="0" applyNumberFormat="0" applyBorder="0" applyAlignment="0" applyProtection="0"/>
    <xf numFmtId="0" fontId="33" fillId="17" borderId="0" applyNumberFormat="0" applyBorder="0" applyAlignment="0" applyProtection="0"/>
    <xf numFmtId="0" fontId="33" fillId="18" borderId="0" applyNumberFormat="0" applyBorder="0" applyAlignment="0" applyProtection="0"/>
    <xf numFmtId="0" fontId="33" fillId="19" borderId="0" applyNumberFormat="0" applyBorder="0" applyAlignment="0" applyProtection="0"/>
    <xf numFmtId="0" fontId="33" fillId="20" borderId="0" applyNumberFormat="0" applyBorder="0" applyAlignment="0" applyProtection="0"/>
    <xf numFmtId="0" fontId="33" fillId="21" borderId="0" applyNumberFormat="0" applyBorder="0" applyAlignment="0" applyProtection="0"/>
    <xf numFmtId="0" fontId="33" fillId="16" borderId="0" applyNumberFormat="0" applyBorder="0" applyAlignment="0" applyProtection="0"/>
    <xf numFmtId="0" fontId="33" fillId="17" borderId="0" applyNumberFormat="0" applyBorder="0" applyAlignment="0" applyProtection="0"/>
    <xf numFmtId="0" fontId="33" fillId="22" borderId="0" applyNumberFormat="0" applyBorder="0" applyAlignment="0" applyProtection="0"/>
    <xf numFmtId="0" fontId="34" fillId="0" borderId="0" applyNumberFormat="0" applyFill="0" applyBorder="0" applyAlignment="0" applyProtection="0"/>
    <xf numFmtId="0" fontId="47" fillId="25" borderId="22" applyNumberFormat="0" applyProtection="0">
      <alignment horizontal="left" wrapText="1" indent="1"/>
    </xf>
    <xf numFmtId="0" fontId="35" fillId="0" borderId="13" applyNumberFormat="0" applyFill="0" applyAlignment="0" applyProtection="0"/>
    <xf numFmtId="0" fontId="36" fillId="0" borderId="14" applyNumberFormat="0" applyFill="0" applyAlignment="0" applyProtection="0"/>
    <xf numFmtId="0" fontId="36" fillId="0" borderId="0" applyNumberFormat="0" applyFill="0" applyBorder="0" applyAlignment="0" applyProtection="0"/>
    <xf numFmtId="0" fontId="37" fillId="10" borderId="11" applyNumberFormat="0" applyAlignment="0" applyProtection="0"/>
    <xf numFmtId="0" fontId="38" fillId="0" borderId="15" applyNumberFormat="0" applyFill="0" applyAlignment="0" applyProtection="0"/>
    <xf numFmtId="0" fontId="32" fillId="24" borderId="16" applyNumberFormat="0" applyFont="0" applyAlignment="0" applyProtection="0"/>
    <xf numFmtId="0" fontId="39" fillId="23" borderId="17" applyNumberFormat="0" applyAlignment="0" applyProtection="0"/>
    <xf numFmtId="0" fontId="43" fillId="0" borderId="0"/>
    <xf numFmtId="49" fontId="42" fillId="0" borderId="18"/>
    <xf numFmtId="49" fontId="17" fillId="0" borderId="19">
      <alignment horizontal="left" vertical="center" wrapText="1" indent="1"/>
    </xf>
    <xf numFmtId="49" fontId="16" fillId="0" borderId="3">
      <alignment horizontal="center" vertical="center"/>
    </xf>
    <xf numFmtId="0" fontId="41" fillId="0" borderId="20" applyNumberFormat="0" applyFill="0" applyAlignment="0" applyProtection="0"/>
    <xf numFmtId="0" fontId="68" fillId="0" borderId="0"/>
    <xf numFmtId="0" fontId="16" fillId="0" borderId="0"/>
    <xf numFmtId="0" fontId="16" fillId="0" borderId="0"/>
    <xf numFmtId="0" fontId="43" fillId="0" borderId="0"/>
    <xf numFmtId="0" fontId="47" fillId="26" borderId="22" applyNumberFormat="0" applyProtection="0">
      <alignment horizontal="center"/>
    </xf>
    <xf numFmtId="49" fontId="17" fillId="0" borderId="19">
      <alignment horizontal="center" vertical="center"/>
    </xf>
    <xf numFmtId="49" fontId="16" fillId="0" borderId="3">
      <alignment horizontal="center" vertical="center"/>
    </xf>
    <xf numFmtId="49" fontId="42" fillId="0" borderId="18"/>
    <xf numFmtId="44" fontId="17" fillId="0" borderId="3" applyFill="0" applyProtection="0">
      <alignment vertical="center"/>
    </xf>
    <xf numFmtId="44" fontId="16" fillId="0" borderId="0" applyFont="0" applyFill="0" applyBorder="0" applyAlignment="0" applyProtection="0"/>
    <xf numFmtId="9" fontId="16" fillId="0" borderId="0" applyFont="0" applyFill="0" applyBorder="0" applyAlignment="0" applyProtection="0"/>
    <xf numFmtId="0" fontId="47" fillId="25" borderId="12" applyBorder="0" applyProtection="0">
      <alignment horizontal="left" wrapText="1"/>
    </xf>
    <xf numFmtId="3" fontId="17" fillId="0" borderId="3">
      <alignment horizontal="left" vertical="center" wrapText="1" indent="1"/>
      <protection hidden="1"/>
    </xf>
    <xf numFmtId="0" fontId="50" fillId="25" borderId="22" applyProtection="0">
      <alignment horizontal="center" wrapText="1"/>
    </xf>
    <xf numFmtId="0" fontId="16" fillId="0" borderId="0"/>
    <xf numFmtId="0" fontId="16" fillId="0" borderId="0"/>
    <xf numFmtId="0" fontId="48" fillId="0" borderId="0">
      <alignment vertical="top"/>
    </xf>
    <xf numFmtId="165" fontId="49" fillId="0" borderId="0">
      <alignment horizontal="center" vertical="top" wrapText="1"/>
    </xf>
    <xf numFmtId="44" fontId="17" fillId="0" borderId="3">
      <alignment horizontal="right" vertical="center"/>
      <protection hidden="1"/>
    </xf>
    <xf numFmtId="49" fontId="16" fillId="0" borderId="19"/>
    <xf numFmtId="0" fontId="69" fillId="0" borderId="0" applyProtection="0">
      <alignment horizontal="left"/>
    </xf>
    <xf numFmtId="49" fontId="16" fillId="0" borderId="3">
      <alignment horizontal="center" vertical="center"/>
    </xf>
    <xf numFmtId="3" fontId="17" fillId="0" borderId="3">
      <alignment horizontal="left" vertical="center" wrapText="1" indent="1"/>
      <protection hidden="1"/>
    </xf>
    <xf numFmtId="0" fontId="16" fillId="0" borderId="0"/>
    <xf numFmtId="0" fontId="16" fillId="0" borderId="0"/>
    <xf numFmtId="0" fontId="16" fillId="0" borderId="0"/>
    <xf numFmtId="0" fontId="16" fillId="0" borderId="0"/>
    <xf numFmtId="49" fontId="17" fillId="0" borderId="19">
      <alignment vertical="center"/>
    </xf>
    <xf numFmtId="44" fontId="16" fillId="0" borderId="0" applyFont="0" applyFill="0" applyBorder="0" applyProtection="0">
      <alignment vertical="center"/>
    </xf>
    <xf numFmtId="0" fontId="28" fillId="0" borderId="10" applyNumberFormat="0" applyFill="0" applyAlignment="0" applyProtection="0"/>
    <xf numFmtId="0" fontId="30" fillId="0" borderId="0">
      <alignment horizontal="left" vertical="center" indent="3"/>
    </xf>
    <xf numFmtId="0" fontId="52" fillId="0" borderId="0">
      <alignment horizontal="left" vertical="center" indent="2"/>
    </xf>
    <xf numFmtId="0" fontId="15" fillId="0" borderId="0"/>
    <xf numFmtId="0" fontId="54" fillId="0" borderId="0">
      <alignment vertical="center"/>
    </xf>
    <xf numFmtId="4" fontId="15" fillId="0" borderId="23">
      <alignment vertical="center"/>
    </xf>
    <xf numFmtId="0" fontId="15" fillId="0" borderId="23">
      <alignment horizontal="center" vertical="center" wrapText="1"/>
    </xf>
    <xf numFmtId="0" fontId="15" fillId="0" borderId="23">
      <alignment horizontal="left" vertical="center" wrapText="1" indent="1"/>
    </xf>
    <xf numFmtId="0" fontId="51" fillId="0" borderId="0">
      <alignment horizontal="center" vertical="center" wrapText="1"/>
    </xf>
    <xf numFmtId="0" fontId="53" fillId="0" borderId="0"/>
    <xf numFmtId="0" fontId="55" fillId="0" borderId="0">
      <alignment vertical="center"/>
    </xf>
    <xf numFmtId="0" fontId="56" fillId="0" borderId="0">
      <alignment horizontal="center" vertical="center" wrapText="1"/>
    </xf>
    <xf numFmtId="42" fontId="17" fillId="0" borderId="0" applyNumberFormat="0" applyFont="0" applyAlignment="0">
      <alignment horizontal="right" vertical="center"/>
    </xf>
    <xf numFmtId="0" fontId="59" fillId="0" borderId="0">
      <alignment horizontal="left" vertical="center" indent="2"/>
    </xf>
    <xf numFmtId="0" fontId="60" fillId="0" borderId="0" applyNumberFormat="0" applyFill="0" applyBorder="0" applyAlignment="0" applyProtection="0"/>
    <xf numFmtId="0" fontId="61" fillId="0" borderId="0">
      <alignment vertical="center"/>
    </xf>
    <xf numFmtId="44" fontId="17" fillId="0" borderId="0" applyFill="0" applyBorder="0" applyProtection="0">
      <alignment vertical="center"/>
    </xf>
    <xf numFmtId="44" fontId="17" fillId="0" borderId="3" applyFill="0" applyProtection="0">
      <alignment vertical="center"/>
    </xf>
    <xf numFmtId="0" fontId="47" fillId="27" borderId="22" applyNumberFormat="0" applyProtection="0">
      <alignment horizontal="center"/>
    </xf>
    <xf numFmtId="0" fontId="47" fillId="26" borderId="22" applyNumberFormat="0" applyProtection="0">
      <alignment horizontal="center"/>
    </xf>
    <xf numFmtId="0" fontId="51" fillId="0" borderId="0"/>
    <xf numFmtId="0" fontId="61" fillId="0" borderId="0">
      <alignment vertical="center"/>
    </xf>
    <xf numFmtId="0" fontId="40" fillId="0" borderId="0" applyNumberFormat="0" applyFill="0" applyBorder="0" applyProtection="0">
      <alignment vertical="center" wrapText="1"/>
    </xf>
    <xf numFmtId="0" fontId="57" fillId="0" borderId="0"/>
    <xf numFmtId="0" fontId="59" fillId="0" borderId="0">
      <alignment horizontal="left" vertical="center" indent="2"/>
    </xf>
    <xf numFmtId="43" fontId="15" fillId="0" borderId="0" applyFont="0" applyFill="0" applyBorder="0" applyAlignment="0" applyProtection="0"/>
    <xf numFmtId="9" fontId="15" fillId="0" borderId="0" applyFont="0" applyFill="0" applyBorder="0" applyAlignment="0" applyProtection="0"/>
    <xf numFmtId="44" fontId="16" fillId="0" borderId="0" applyFont="0" applyFill="0" applyBorder="0" applyAlignment="0" applyProtection="0"/>
    <xf numFmtId="9" fontId="16" fillId="0" borderId="0" applyFont="0" applyFill="0" applyBorder="0" applyAlignment="0" applyProtection="0"/>
    <xf numFmtId="49" fontId="16" fillId="0" borderId="3">
      <alignment horizontal="center" vertical="center"/>
    </xf>
    <xf numFmtId="0" fontId="16" fillId="0" borderId="0"/>
    <xf numFmtId="49" fontId="16" fillId="0" borderId="3">
      <alignment horizontal="center" vertical="center"/>
    </xf>
    <xf numFmtId="44" fontId="16" fillId="0" borderId="0" applyFont="0" applyFill="0" applyBorder="0" applyAlignment="0" applyProtection="0"/>
    <xf numFmtId="9" fontId="16" fillId="0" borderId="0" applyFont="0" applyFill="0" applyBorder="0" applyAlignment="0" applyProtection="0"/>
    <xf numFmtId="0" fontId="16" fillId="0" borderId="0"/>
    <xf numFmtId="49" fontId="16" fillId="0" borderId="19"/>
    <xf numFmtId="49" fontId="16" fillId="0" borderId="3">
      <alignment horizontal="center" vertical="center"/>
    </xf>
    <xf numFmtId="44" fontId="16" fillId="0" borderId="0" applyFont="0" applyFill="0" applyBorder="0" applyProtection="0">
      <alignment vertical="center"/>
    </xf>
    <xf numFmtId="0" fontId="63" fillId="0" borderId="0" applyBorder="0">
      <alignment horizontal="center" vertical="center"/>
    </xf>
    <xf numFmtId="0" fontId="62" fillId="0" borderId="0">
      <alignment horizontal="left" vertical="center" indent="4"/>
    </xf>
    <xf numFmtId="0" fontId="64" fillId="26" borderId="22" applyProtection="0">
      <alignment horizontal="center" vertical="center"/>
    </xf>
    <xf numFmtId="0" fontId="65" fillId="0" borderId="0" applyNumberFormat="0">
      <alignment horizontal="center" vertical="center"/>
    </xf>
    <xf numFmtId="44" fontId="31" fillId="0" borderId="0" applyFont="0" applyFill="0" applyBorder="0" applyAlignment="0" applyProtection="0"/>
    <xf numFmtId="49" fontId="16" fillId="0" borderId="24">
      <alignment horizontal="center" vertical="center"/>
    </xf>
    <xf numFmtId="44" fontId="17" fillId="0" borderId="24">
      <alignment horizontal="right" vertical="center"/>
      <protection hidden="1"/>
    </xf>
    <xf numFmtId="49" fontId="16" fillId="0" borderId="24">
      <alignment horizontal="center" vertical="center"/>
    </xf>
    <xf numFmtId="49" fontId="16" fillId="0" borderId="24">
      <alignment horizontal="center" vertical="center"/>
    </xf>
    <xf numFmtId="3" fontId="17" fillId="0" borderId="24">
      <alignment horizontal="left" vertical="center" wrapText="1" indent="1"/>
      <protection hidden="1"/>
    </xf>
    <xf numFmtId="3" fontId="17" fillId="0" borderId="24">
      <alignment horizontal="left" vertical="center" wrapText="1" indent="1"/>
      <protection hidden="1"/>
    </xf>
    <xf numFmtId="44" fontId="17" fillId="0" borderId="24" applyFill="0" applyProtection="0">
      <alignment vertical="center"/>
    </xf>
    <xf numFmtId="49" fontId="16" fillId="0" borderId="24">
      <alignment horizontal="center" vertical="center"/>
    </xf>
    <xf numFmtId="49" fontId="16" fillId="0" borderId="24">
      <alignment horizontal="center" vertical="center"/>
    </xf>
    <xf numFmtId="0" fontId="55" fillId="0" borderId="0">
      <alignment vertical="center"/>
    </xf>
    <xf numFmtId="44" fontId="15" fillId="0" borderId="0" applyFont="0" applyFill="0" applyBorder="0" applyAlignment="0" applyProtection="0"/>
    <xf numFmtId="0" fontId="66" fillId="0" borderId="0" applyAlignment="0">
      <alignment horizontal="left" vertical="center" indent="4"/>
    </xf>
    <xf numFmtId="49" fontId="16" fillId="0" borderId="24">
      <alignment horizontal="center" vertical="center"/>
    </xf>
    <xf numFmtId="0" fontId="67" fillId="0" borderId="0" applyNumberFormat="0">
      <alignment horizontal="center" vertical="center"/>
    </xf>
    <xf numFmtId="44" fontId="17" fillId="0" borderId="24" applyFill="0" applyProtection="0">
      <alignment vertical="center"/>
    </xf>
    <xf numFmtId="0" fontId="70" fillId="0" borderId="0" applyNumberFormat="0" applyFill="0" applyBorder="0" applyAlignment="0" applyProtection="0">
      <alignment vertical="top"/>
      <protection locked="0"/>
    </xf>
    <xf numFmtId="0" fontId="58" fillId="0" borderId="0" applyProtection="0">
      <alignment horizontal="left"/>
    </xf>
    <xf numFmtId="0" fontId="58" fillId="0" borderId="21" applyProtection="0">
      <alignment horizontal="left"/>
    </xf>
    <xf numFmtId="0" fontId="58" fillId="0" borderId="0" applyProtection="0">
      <alignment horizontal="left"/>
    </xf>
    <xf numFmtId="0" fontId="46" fillId="0" borderId="0" applyProtection="0">
      <alignment horizontal="left"/>
    </xf>
    <xf numFmtId="0" fontId="58" fillId="0" borderId="0" applyProtection="0">
      <alignment horizontal="left"/>
    </xf>
    <xf numFmtId="0" fontId="66" fillId="0" borderId="0">
      <alignment horizontal="left" vertical="center" indent="4"/>
    </xf>
    <xf numFmtId="0" fontId="4" fillId="0" borderId="0"/>
    <xf numFmtId="43" fontId="4" fillId="0" borderId="0" applyFont="0" applyFill="0" applyBorder="0" applyAlignment="0" applyProtection="0"/>
    <xf numFmtId="44" fontId="4" fillId="0" borderId="0" applyFont="0" applyFill="0" applyBorder="0" applyAlignment="0" applyProtection="0"/>
    <xf numFmtId="0" fontId="4" fillId="0" borderId="0"/>
    <xf numFmtId="9" fontId="4" fillId="0" borderId="0" applyFont="0" applyFill="0" applyBorder="0" applyAlignment="0" applyProtection="0"/>
    <xf numFmtId="0" fontId="72" fillId="0" borderId="0" applyProtection="0">
      <alignment horizontal="left"/>
    </xf>
    <xf numFmtId="0" fontId="73" fillId="0" borderId="0" applyProtection="0">
      <alignment horizontal="left" vertical="center"/>
    </xf>
    <xf numFmtId="44" fontId="16" fillId="0" borderId="0" applyFont="0" applyFill="0" applyBorder="0" applyProtection="0"/>
    <xf numFmtId="0" fontId="74" fillId="0" borderId="0"/>
    <xf numFmtId="49" fontId="75" fillId="0" borderId="3" applyNumberFormat="0">
      <alignment horizontal="left" vertical="center" wrapText="1" indent="1"/>
    </xf>
    <xf numFmtId="0" fontId="17" fillId="0" borderId="0">
      <alignment vertical="top"/>
    </xf>
    <xf numFmtId="0" fontId="76" fillId="6" borderId="0" applyNumberFormat="0" applyBorder="0" applyAlignment="0" applyProtection="0"/>
    <xf numFmtId="0" fontId="77" fillId="0" borderId="0" applyAlignment="0">
      <alignment wrapText="1"/>
    </xf>
    <xf numFmtId="0" fontId="78" fillId="23" borderId="11" applyNumberFormat="0" applyAlignment="0" applyProtection="0"/>
    <xf numFmtId="0" fontId="79" fillId="28" borderId="25" applyNumberFormat="0" applyAlignment="0" applyProtection="0"/>
    <xf numFmtId="7" fontId="80" fillId="0" borderId="24" applyFill="0" applyAlignment="0" applyProtection="0"/>
    <xf numFmtId="0" fontId="81" fillId="7" borderId="0" applyNumberFormat="0" applyBorder="0" applyAlignment="0" applyProtection="0"/>
    <xf numFmtId="0" fontId="82" fillId="29" borderId="12" applyNumberFormat="0" applyBorder="0" applyProtection="0">
      <alignment horizontal="center" vertical="center"/>
    </xf>
    <xf numFmtId="0" fontId="44" fillId="25" borderId="12" applyNumberFormat="0" applyBorder="0" applyProtection="0"/>
    <xf numFmtId="0" fontId="83" fillId="0" borderId="0" applyNumberFormat="0" applyFill="0" applyBorder="0" applyAlignment="0" applyProtection="0"/>
    <xf numFmtId="0" fontId="83" fillId="0" borderId="0" applyNumberFormat="0" applyFill="0" applyBorder="0" applyAlignment="0" applyProtection="0"/>
    <xf numFmtId="0" fontId="83" fillId="0" borderId="0" applyNumberFormat="0" applyFill="0" applyBorder="0" applyAlignment="0" applyProtection="0"/>
    <xf numFmtId="0" fontId="83" fillId="0" borderId="0" applyNumberFormat="0" applyFill="0" applyBorder="0" applyAlignment="0" applyProtection="0"/>
    <xf numFmtId="0" fontId="84" fillId="0" borderId="0" applyNumberFormat="0" applyFill="0" applyBorder="0" applyAlignment="0" applyProtection="0">
      <alignment vertical="top"/>
    </xf>
    <xf numFmtId="0" fontId="60" fillId="0" borderId="0" applyNumberFormat="0" applyFill="0" applyBorder="0" applyAlignment="0" applyProtection="0">
      <alignment vertical="top"/>
    </xf>
    <xf numFmtId="0" fontId="85" fillId="0" borderId="0" applyFill="0" applyBorder="0">
      <alignment horizontal="left" vertical="center" wrapText="1" indent="4"/>
    </xf>
    <xf numFmtId="165" fontId="86" fillId="0" borderId="0">
      <alignment horizontal="center" vertical="center"/>
    </xf>
    <xf numFmtId="0" fontId="87" fillId="30" borderId="0" applyNumberFormat="0" applyBorder="0" applyAlignment="0" applyProtection="0"/>
    <xf numFmtId="0" fontId="31" fillId="0" borderId="0"/>
    <xf numFmtId="0" fontId="88" fillId="0" borderId="0" applyProtection="0">
      <alignment horizontal="left" vertical="center"/>
    </xf>
    <xf numFmtId="0" fontId="71" fillId="0" borderId="0" applyProtection="0">
      <alignment horizontal="left" vertical="center"/>
    </xf>
    <xf numFmtId="0" fontId="73" fillId="0" borderId="0">
      <alignment horizontal="left" vertical="center"/>
    </xf>
    <xf numFmtId="166" fontId="75" fillId="0" borderId="19">
      <alignment horizontal="left" vertical="center" wrapText="1" indent="1"/>
    </xf>
    <xf numFmtId="49" fontId="75" fillId="0" borderId="3" applyNumberFormat="0">
      <alignment horizontal="left" vertical="center" wrapText="1" indent="1"/>
    </xf>
    <xf numFmtId="49" fontId="75" fillId="0" borderId="3" applyNumberFormat="0">
      <alignment horizontal="left" vertical="center" wrapText="1" indent="1"/>
    </xf>
    <xf numFmtId="49" fontId="16" fillId="0" borderId="19"/>
    <xf numFmtId="49" fontId="16" fillId="0" borderId="19"/>
    <xf numFmtId="0" fontId="40" fillId="0" borderId="0" applyNumberFormat="0" applyFill="0" applyBorder="0" applyAlignment="0" applyProtection="0"/>
    <xf numFmtId="0" fontId="89" fillId="0" borderId="0" applyNumberFormat="0" applyFill="0" applyBorder="0" applyAlignment="0" applyProtection="0"/>
    <xf numFmtId="0" fontId="45" fillId="0" borderId="0"/>
    <xf numFmtId="44" fontId="75" fillId="0" borderId="3" applyFill="0" applyAlignment="0" applyProtection="0"/>
    <xf numFmtId="0" fontId="90" fillId="0" borderId="0">
      <alignment wrapText="1"/>
    </xf>
    <xf numFmtId="0" fontId="91" fillId="0" borderId="0">
      <alignment horizontal="left" vertical="center"/>
    </xf>
    <xf numFmtId="0" fontId="92" fillId="0" borderId="0" applyProtection="0">
      <alignment horizontal="left" vertical="center"/>
    </xf>
    <xf numFmtId="0" fontId="93" fillId="31" borderId="26" applyNumberFormat="0" applyProtection="0">
      <alignment horizontal="center" vertical="center"/>
    </xf>
    <xf numFmtId="0" fontId="29" fillId="32" borderId="0">
      <alignment horizontal="center" vertical="center"/>
    </xf>
    <xf numFmtId="49" fontId="94" fillId="0" borderId="27" applyNumberFormat="0">
      <alignment horizontal="left" vertical="center" wrapText="1" indent="1"/>
    </xf>
    <xf numFmtId="4" fontId="94" fillId="0" borderId="27">
      <alignment horizontal="right" vertical="center" indent="1"/>
    </xf>
    <xf numFmtId="0" fontId="95" fillId="0" borderId="0">
      <alignment horizontal="left" vertical="center"/>
    </xf>
    <xf numFmtId="44" fontId="75" fillId="0" borderId="24" applyFill="0" applyAlignment="0" applyProtection="0"/>
    <xf numFmtId="0" fontId="3" fillId="0" borderId="0"/>
    <xf numFmtId="0" fontId="12" fillId="0" borderId="0">
      <alignment horizontal="left" vertical="center" indent="1"/>
    </xf>
    <xf numFmtId="44" fontId="12" fillId="0" borderId="0" applyFont="0" applyFill="0" applyBorder="0" applyProtection="0">
      <alignment horizontal="right" vertical="center"/>
    </xf>
    <xf numFmtId="0" fontId="23" fillId="0" borderId="0" applyNumberFormat="0" applyFill="0" applyBorder="0" applyAlignment="0" applyProtection="0"/>
    <xf numFmtId="9" fontId="12" fillId="0" borderId="0" applyFont="0" applyFill="0" applyBorder="0" applyAlignment="0" applyProtection="0"/>
    <xf numFmtId="0" fontId="97" fillId="0" borderId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2" fillId="0" borderId="0"/>
    <xf numFmtId="43" fontId="2" fillId="0" borderId="0" applyFont="0" applyFill="0" applyBorder="0" applyAlignment="0" applyProtection="0"/>
    <xf numFmtId="44" fontId="2" fillId="0" borderId="0" applyFont="0" applyFill="0" applyBorder="0" applyAlignment="0" applyProtection="0"/>
    <xf numFmtId="0" fontId="2" fillId="0" borderId="0"/>
    <xf numFmtId="9" fontId="2" fillId="0" borderId="0" applyFon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2" fillId="0" borderId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37" fillId="10" borderId="11" applyNumberFormat="0" applyAlignment="0" applyProtection="0"/>
    <xf numFmtId="0" fontId="10" fillId="0" borderId="0" applyNumberFormat="0" applyFill="0" applyBorder="0" applyAlignment="0" applyProtection="0"/>
    <xf numFmtId="0" fontId="32" fillId="24" borderId="16" applyNumberFormat="0" applyFont="0" applyAlignment="0" applyProtection="0"/>
    <xf numFmtId="0" fontId="39" fillId="23" borderId="17" applyNumberFormat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41" fillId="0" borderId="20" applyNumberFormat="0" applyFill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49" fontId="16" fillId="0" borderId="24">
      <alignment horizontal="center" vertical="center"/>
    </xf>
    <xf numFmtId="44" fontId="17" fillId="0" borderId="24">
      <alignment horizontal="right" vertical="center"/>
      <protection hidden="1"/>
    </xf>
    <xf numFmtId="49" fontId="16" fillId="0" borderId="24">
      <alignment horizontal="center" vertical="center"/>
    </xf>
    <xf numFmtId="49" fontId="16" fillId="0" borderId="24">
      <alignment horizontal="center" vertical="center"/>
    </xf>
    <xf numFmtId="3" fontId="17" fillId="0" borderId="24">
      <alignment horizontal="left" vertical="center" wrapText="1" indent="1"/>
      <protection hidden="1"/>
    </xf>
    <xf numFmtId="3" fontId="17" fillId="0" borderId="24">
      <alignment horizontal="left" vertical="center" wrapText="1" indent="1"/>
      <protection hidden="1"/>
    </xf>
    <xf numFmtId="44" fontId="17" fillId="0" borderId="24" applyFill="0" applyProtection="0">
      <alignment vertical="center"/>
    </xf>
    <xf numFmtId="49" fontId="16" fillId="0" borderId="24">
      <alignment horizontal="center" vertical="center"/>
    </xf>
    <xf numFmtId="49" fontId="16" fillId="0" borderId="24">
      <alignment horizontal="center" vertical="center"/>
    </xf>
    <xf numFmtId="49" fontId="16" fillId="0" borderId="24">
      <alignment horizontal="center" vertical="center"/>
    </xf>
    <xf numFmtId="44" fontId="17" fillId="0" borderId="24" applyFill="0" applyProtection="0">
      <alignment vertical="center"/>
    </xf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2" fillId="0" borderId="0"/>
    <xf numFmtId="43" fontId="2" fillId="0" borderId="0" applyFont="0" applyFill="0" applyBorder="0" applyAlignment="0" applyProtection="0"/>
    <xf numFmtId="44" fontId="2" fillId="0" borderId="0" applyFont="0" applyFill="0" applyBorder="0" applyAlignment="0" applyProtection="0"/>
    <xf numFmtId="0" fontId="2" fillId="0" borderId="0"/>
    <xf numFmtId="9" fontId="2" fillId="0" borderId="0" applyFon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78" fillId="23" borderId="11" applyNumberFormat="0" applyAlignment="0" applyProtection="0"/>
    <xf numFmtId="7" fontId="80" fillId="0" borderId="24" applyFill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44" fontId="75" fillId="0" borderId="24" applyFill="0" applyAlignment="0" applyProtection="0"/>
    <xf numFmtId="0" fontId="2" fillId="0" borderId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5" fillId="0" borderId="24">
      <alignment horizontal="left" vertical="top" wrapText="1" indent="1"/>
    </xf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39" fillId="23" borderId="17" applyNumberFormat="0" applyAlignment="0" applyProtection="0"/>
    <xf numFmtId="0" fontId="9" fillId="0" borderId="0" applyNumberFormat="0" applyFill="0" applyBorder="0" applyAlignment="0" applyProtection="0"/>
    <xf numFmtId="0" fontId="37" fillId="10" borderId="11" applyNumberFormat="0" applyAlignment="0" applyProtection="0"/>
    <xf numFmtId="0" fontId="9" fillId="0" borderId="0" applyNumberFormat="0" applyFill="0" applyBorder="0" applyAlignment="0" applyProtection="0"/>
    <xf numFmtId="0" fontId="32" fillId="24" borderId="16" applyNumberFormat="0" applyFont="0" applyAlignment="0" applyProtection="0"/>
    <xf numFmtId="0" fontId="39" fillId="23" borderId="17" applyNumberFormat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41" fillId="0" borderId="20" applyNumberFormat="0" applyFill="0" applyAlignment="0" applyProtection="0"/>
    <xf numFmtId="0" fontId="39" fillId="23" borderId="17" applyNumberFormat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37" fillId="10" borderId="11" applyNumberFormat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37" fillId="10" borderId="11" applyNumberFormat="0" applyAlignment="0" applyProtection="0"/>
    <xf numFmtId="0" fontId="10" fillId="0" borderId="0" applyNumberFormat="0" applyFill="0" applyBorder="0" applyAlignment="0" applyProtection="0"/>
    <xf numFmtId="0" fontId="32" fillId="24" borderId="16" applyNumberFormat="0" applyFont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49" fontId="16" fillId="0" borderId="24">
      <alignment horizontal="center" vertical="center"/>
    </xf>
    <xf numFmtId="44" fontId="17" fillId="0" borderId="24">
      <alignment horizontal="right" vertical="center"/>
      <protection hidden="1"/>
    </xf>
    <xf numFmtId="49" fontId="16" fillId="0" borderId="24">
      <alignment horizontal="center" vertical="center"/>
    </xf>
    <xf numFmtId="49" fontId="16" fillId="0" borderId="24">
      <alignment horizontal="center" vertical="center"/>
    </xf>
    <xf numFmtId="3" fontId="17" fillId="0" borderId="24">
      <alignment horizontal="left" vertical="center" wrapText="1" indent="1"/>
      <protection hidden="1"/>
    </xf>
    <xf numFmtId="3" fontId="17" fillId="0" borderId="24">
      <alignment horizontal="left" vertical="center" wrapText="1" indent="1"/>
      <protection hidden="1"/>
    </xf>
    <xf numFmtId="44" fontId="17" fillId="0" borderId="24" applyFill="0" applyProtection="0">
      <alignment vertical="center"/>
    </xf>
    <xf numFmtId="49" fontId="16" fillId="0" borderId="24">
      <alignment horizontal="center" vertical="center"/>
    </xf>
    <xf numFmtId="49" fontId="16" fillId="0" borderId="24">
      <alignment horizontal="center" vertical="center"/>
    </xf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49" fontId="16" fillId="0" borderId="24">
      <alignment horizontal="center" vertical="center"/>
    </xf>
    <xf numFmtId="0" fontId="9" fillId="0" borderId="0" applyNumberFormat="0" applyFill="0" applyBorder="0" applyAlignment="0" applyProtection="0"/>
    <xf numFmtId="44" fontId="17" fillId="0" borderId="24" applyFill="0" applyProtection="0">
      <alignment vertical="center"/>
    </xf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2" fillId="0" borderId="0"/>
    <xf numFmtId="43" fontId="2" fillId="0" borderId="0" applyFont="0" applyFill="0" applyBorder="0" applyAlignment="0" applyProtection="0"/>
    <xf numFmtId="44" fontId="2" fillId="0" borderId="0" applyFont="0" applyFill="0" applyBorder="0" applyAlignment="0" applyProtection="0"/>
    <xf numFmtId="0" fontId="2" fillId="0" borderId="0"/>
    <xf numFmtId="9" fontId="2" fillId="0" borderId="0" applyFon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78" fillId="23" borderId="11" applyNumberFormat="0" applyAlignment="0" applyProtection="0"/>
    <xf numFmtId="0" fontId="9" fillId="0" borderId="0" applyNumberFormat="0" applyFill="0" applyBorder="0" applyAlignment="0" applyProtection="0"/>
    <xf numFmtId="7" fontId="80" fillId="0" borderId="24" applyFill="0" applyAlignment="0" applyProtection="0"/>
    <xf numFmtId="0" fontId="9" fillId="0" borderId="0" applyNumberFormat="0" applyFill="0" applyBorder="0" applyAlignment="0" applyProtection="0"/>
    <xf numFmtId="0" fontId="41" fillId="0" borderId="20" applyNumberFormat="0" applyFill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44" fontId="75" fillId="0" borderId="24" applyFill="0" applyAlignment="0" applyProtection="0"/>
    <xf numFmtId="0" fontId="2" fillId="0" borderId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49" fontId="16" fillId="0" borderId="24">
      <alignment horizontal="center" vertical="center"/>
    </xf>
    <xf numFmtId="44" fontId="17" fillId="0" borderId="24">
      <alignment horizontal="right" vertical="center"/>
      <protection hidden="1"/>
    </xf>
    <xf numFmtId="49" fontId="16" fillId="0" borderId="24">
      <alignment horizontal="center" vertical="center"/>
    </xf>
    <xf numFmtId="49" fontId="16" fillId="0" borderId="24">
      <alignment horizontal="center" vertical="center"/>
    </xf>
    <xf numFmtId="3" fontId="17" fillId="0" borderId="24">
      <alignment horizontal="left" vertical="center" wrapText="1" indent="1"/>
      <protection hidden="1"/>
    </xf>
    <xf numFmtId="3" fontId="17" fillId="0" borderId="24">
      <alignment horizontal="left" vertical="center" wrapText="1" indent="1"/>
      <protection hidden="1"/>
    </xf>
    <xf numFmtId="44" fontId="17" fillId="0" borderId="24" applyFill="0" applyProtection="0">
      <alignment vertical="center"/>
    </xf>
    <xf numFmtId="49" fontId="16" fillId="0" borderId="24">
      <alignment horizontal="center" vertical="center"/>
    </xf>
    <xf numFmtId="49" fontId="16" fillId="0" borderId="24">
      <alignment horizontal="center" vertical="center"/>
    </xf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49" fontId="16" fillId="0" borderId="24">
      <alignment horizontal="center" vertical="center"/>
    </xf>
    <xf numFmtId="0" fontId="9" fillId="0" borderId="0" applyNumberFormat="0" applyFill="0" applyBorder="0" applyAlignment="0" applyProtection="0"/>
    <xf numFmtId="44" fontId="17" fillId="0" borderId="24" applyFill="0" applyProtection="0">
      <alignment vertical="center"/>
    </xf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49" fontId="75" fillId="0" borderId="24" applyNumberFormat="0">
      <alignment horizontal="left" vertical="center" wrapText="1" indent="1"/>
    </xf>
    <xf numFmtId="0" fontId="10" fillId="0" borderId="0" applyNumberFormat="0" applyFill="0" applyBorder="0" applyAlignment="0" applyProtection="0"/>
    <xf numFmtId="0" fontId="39" fillId="23" borderId="17" applyNumberFormat="0" applyAlignment="0" applyProtection="0"/>
    <xf numFmtId="0" fontId="78" fillId="23" borderId="11" applyNumberFormat="0" applyAlignment="0" applyProtection="0"/>
    <xf numFmtId="7" fontId="80" fillId="0" borderId="24" applyFill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49" fontId="75" fillId="0" borderId="24" applyNumberFormat="0">
      <alignment horizontal="left" vertical="center" wrapText="1" indent="1"/>
    </xf>
    <xf numFmtId="49" fontId="75" fillId="0" borderId="24" applyNumberFormat="0">
      <alignment horizontal="left" vertical="center" wrapText="1" indent="1"/>
    </xf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44" fontId="75" fillId="0" borderId="24" applyFill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41" fillId="0" borderId="20" applyNumberFormat="0" applyFill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44" fontId="75" fillId="0" borderId="24" applyFill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49" fontId="16" fillId="0" borderId="24">
      <alignment horizontal="center" vertical="center"/>
    </xf>
    <xf numFmtId="44" fontId="17" fillId="0" borderId="24">
      <alignment horizontal="right" vertical="center"/>
      <protection hidden="1"/>
    </xf>
    <xf numFmtId="49" fontId="16" fillId="0" borderId="24">
      <alignment horizontal="center" vertical="center"/>
    </xf>
    <xf numFmtId="49" fontId="16" fillId="0" borderId="24">
      <alignment horizontal="center" vertical="center"/>
    </xf>
    <xf numFmtId="3" fontId="17" fillId="0" borderId="24">
      <alignment horizontal="left" vertical="center" wrapText="1" indent="1"/>
      <protection hidden="1"/>
    </xf>
    <xf numFmtId="3" fontId="17" fillId="0" borderId="24">
      <alignment horizontal="left" vertical="center" wrapText="1" indent="1"/>
      <protection hidden="1"/>
    </xf>
    <xf numFmtId="44" fontId="17" fillId="0" borderId="24" applyFill="0" applyProtection="0">
      <alignment vertical="center"/>
    </xf>
    <xf numFmtId="49" fontId="16" fillId="0" borderId="24">
      <alignment horizontal="center" vertical="center"/>
    </xf>
    <xf numFmtId="49" fontId="16" fillId="0" borderId="24">
      <alignment horizontal="center" vertical="center"/>
    </xf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49" fontId="16" fillId="0" borderId="24">
      <alignment horizontal="center" vertical="center"/>
    </xf>
    <xf numFmtId="0" fontId="9" fillId="0" borderId="0" applyNumberFormat="0" applyFill="0" applyBorder="0" applyAlignment="0" applyProtection="0"/>
    <xf numFmtId="44" fontId="17" fillId="0" borderId="24" applyFill="0" applyProtection="0">
      <alignment vertical="center"/>
    </xf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44" fontId="17" fillId="0" borderId="24">
      <alignment horizontal="right" vertical="center"/>
      <protection hidden="1"/>
    </xf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49" fontId="16" fillId="0" borderId="24">
      <alignment horizontal="center" vertical="center"/>
    </xf>
    <xf numFmtId="0" fontId="78" fillId="23" borderId="11" applyNumberFormat="0" applyAlignment="0" applyProtection="0"/>
    <xf numFmtId="0" fontId="9" fillId="0" borderId="0" applyNumberFormat="0" applyFill="0" applyBorder="0" applyAlignment="0" applyProtection="0"/>
    <xf numFmtId="7" fontId="80" fillId="0" borderId="24" applyFill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44" fontId="75" fillId="0" borderId="24" applyFill="0" applyAlignment="0" applyProtection="0"/>
    <xf numFmtId="49" fontId="16" fillId="0" borderId="24">
      <alignment horizontal="center" vertical="center"/>
    </xf>
    <xf numFmtId="49" fontId="16" fillId="0" borderId="24">
      <alignment horizontal="center" vertical="center"/>
    </xf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32" fillId="24" borderId="16" applyNumberFormat="0" applyFont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41" fillId="0" borderId="20" applyNumberFormat="0" applyFill="0" applyAlignment="0" applyProtection="0"/>
    <xf numFmtId="0" fontId="37" fillId="10" borderId="11" applyNumberFormat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3" fontId="17" fillId="0" borderId="24">
      <alignment horizontal="left" vertical="center" wrapText="1" indent="1"/>
      <protection hidden="1"/>
    </xf>
    <xf numFmtId="3" fontId="17" fillId="0" borderId="24">
      <alignment horizontal="left" vertical="center" wrapText="1" indent="1"/>
      <protection hidden="1"/>
    </xf>
    <xf numFmtId="44" fontId="17" fillId="0" borderId="24" applyFill="0" applyProtection="0">
      <alignment vertical="center"/>
    </xf>
    <xf numFmtId="49" fontId="16" fillId="0" borderId="24">
      <alignment horizontal="center" vertical="center"/>
    </xf>
    <xf numFmtId="49" fontId="16" fillId="0" borderId="24">
      <alignment horizontal="center" vertical="center"/>
    </xf>
    <xf numFmtId="49" fontId="16" fillId="0" borderId="24">
      <alignment horizontal="center" vertical="center"/>
    </xf>
    <xf numFmtId="44" fontId="17" fillId="0" borderId="24" applyFill="0" applyProtection="0">
      <alignment vertical="center"/>
    </xf>
    <xf numFmtId="0" fontId="78" fillId="23" borderId="11" applyNumberFormat="0" applyAlignment="0" applyProtection="0"/>
    <xf numFmtId="7" fontId="80" fillId="0" borderId="24" applyFill="0" applyAlignment="0" applyProtection="0"/>
    <xf numFmtId="44" fontId="75" fillId="0" borderId="24" applyFill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5" fillId="0" borderId="24">
      <alignment horizontal="left" vertical="top" wrapText="1" indent="1"/>
    </xf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39" fillId="23" borderId="17" applyNumberFormat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39" fillId="23" borderId="17" applyNumberFormat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41" fillId="0" borderId="20" applyNumberFormat="0" applyFill="0" applyAlignment="0" applyProtection="0"/>
    <xf numFmtId="0" fontId="39" fillId="23" borderId="17" applyNumberFormat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37" fillId="10" borderId="11" applyNumberFormat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32" fillId="24" borderId="16" applyNumberFormat="0" applyFont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49" fontId="16" fillId="0" borderId="24">
      <alignment horizontal="center" vertical="center"/>
    </xf>
    <xf numFmtId="44" fontId="17" fillId="0" borderId="24">
      <alignment horizontal="right" vertical="center"/>
      <protection hidden="1"/>
    </xf>
    <xf numFmtId="49" fontId="16" fillId="0" borderId="24">
      <alignment horizontal="center" vertical="center"/>
    </xf>
    <xf numFmtId="49" fontId="16" fillId="0" borderId="24">
      <alignment horizontal="center" vertical="center"/>
    </xf>
    <xf numFmtId="3" fontId="17" fillId="0" borderId="24">
      <alignment horizontal="left" vertical="center" wrapText="1" indent="1"/>
      <protection hidden="1"/>
    </xf>
    <xf numFmtId="3" fontId="17" fillId="0" borderId="24">
      <alignment horizontal="left" vertical="center" wrapText="1" indent="1"/>
      <protection hidden="1"/>
    </xf>
    <xf numFmtId="44" fontId="17" fillId="0" borderId="24" applyFill="0" applyProtection="0">
      <alignment vertical="center"/>
    </xf>
    <xf numFmtId="49" fontId="16" fillId="0" borderId="24">
      <alignment horizontal="center" vertical="center"/>
    </xf>
    <xf numFmtId="49" fontId="16" fillId="0" borderId="24">
      <alignment horizontal="center" vertical="center"/>
    </xf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49" fontId="16" fillId="0" borderId="24">
      <alignment horizontal="center" vertical="center"/>
    </xf>
    <xf numFmtId="0" fontId="9" fillId="0" borderId="0" applyNumberFormat="0" applyFill="0" applyBorder="0" applyAlignment="0" applyProtection="0"/>
    <xf numFmtId="44" fontId="17" fillId="0" borderId="24" applyFill="0" applyProtection="0">
      <alignment vertical="center"/>
    </xf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7" fontId="80" fillId="0" borderId="24" applyFill="0" applyAlignment="0" applyProtection="0"/>
    <xf numFmtId="0" fontId="9" fillId="0" borderId="0" applyNumberFormat="0" applyFill="0" applyBorder="0" applyAlignment="0" applyProtection="0"/>
    <xf numFmtId="0" fontId="41" fillId="0" borderId="20" applyNumberFormat="0" applyFill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44" fontId="75" fillId="0" borderId="24" applyFill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49" fontId="16" fillId="0" borderId="24">
      <alignment horizontal="center" vertical="center"/>
    </xf>
    <xf numFmtId="44" fontId="17" fillId="0" borderId="24">
      <alignment horizontal="right" vertical="center"/>
      <protection hidden="1"/>
    </xf>
    <xf numFmtId="49" fontId="16" fillId="0" borderId="24">
      <alignment horizontal="center" vertical="center"/>
    </xf>
    <xf numFmtId="49" fontId="16" fillId="0" borderId="24">
      <alignment horizontal="center" vertical="center"/>
    </xf>
    <xf numFmtId="3" fontId="17" fillId="0" borderId="24">
      <alignment horizontal="left" vertical="center" wrapText="1" indent="1"/>
      <protection hidden="1"/>
    </xf>
    <xf numFmtId="3" fontId="17" fillId="0" borderId="24">
      <alignment horizontal="left" vertical="center" wrapText="1" indent="1"/>
      <protection hidden="1"/>
    </xf>
    <xf numFmtId="44" fontId="17" fillId="0" borderId="24" applyFill="0" applyProtection="0">
      <alignment vertical="center"/>
    </xf>
    <xf numFmtId="49" fontId="16" fillId="0" borderId="24">
      <alignment horizontal="center" vertical="center"/>
    </xf>
    <xf numFmtId="49" fontId="16" fillId="0" borderId="24">
      <alignment horizontal="center" vertical="center"/>
    </xf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49" fontId="16" fillId="0" borderId="24">
      <alignment horizontal="center" vertical="center"/>
    </xf>
    <xf numFmtId="0" fontId="9" fillId="0" borderId="0" applyNumberFormat="0" applyFill="0" applyBorder="0" applyAlignment="0" applyProtection="0"/>
    <xf numFmtId="44" fontId="17" fillId="0" borderId="24" applyFill="0" applyProtection="0">
      <alignment vertical="center"/>
    </xf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49" fontId="75" fillId="0" borderId="24" applyNumberFormat="0">
      <alignment horizontal="left" vertical="center" wrapText="1" indent="1"/>
    </xf>
    <xf numFmtId="0" fontId="10" fillId="0" borderId="0" applyNumberFormat="0" applyFill="0" applyBorder="0" applyAlignment="0" applyProtection="0"/>
    <xf numFmtId="0" fontId="39" fillId="23" borderId="17" applyNumberFormat="0" applyAlignment="0" applyProtection="0"/>
    <xf numFmtId="7" fontId="80" fillId="0" borderId="24" applyFill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49" fontId="75" fillId="0" borderId="24" applyNumberFormat="0">
      <alignment horizontal="left" vertical="center" wrapText="1" indent="1"/>
    </xf>
    <xf numFmtId="49" fontId="75" fillId="0" borderId="24" applyNumberFormat="0">
      <alignment horizontal="left" vertical="center" wrapText="1" indent="1"/>
    </xf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44" fontId="75" fillId="0" borderId="24" applyFill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41" fillId="0" borderId="20" applyNumberFormat="0" applyFill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44" fontId="75" fillId="0" borderId="24" applyFill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49" fontId="16" fillId="0" borderId="24">
      <alignment horizontal="center" vertical="center"/>
    </xf>
    <xf numFmtId="44" fontId="17" fillId="0" borderId="24">
      <alignment horizontal="right" vertical="center"/>
      <protection hidden="1"/>
    </xf>
    <xf numFmtId="49" fontId="16" fillId="0" borderId="24">
      <alignment horizontal="center" vertical="center"/>
    </xf>
    <xf numFmtId="49" fontId="16" fillId="0" borderId="24">
      <alignment horizontal="center" vertical="center"/>
    </xf>
    <xf numFmtId="3" fontId="17" fillId="0" borderId="24">
      <alignment horizontal="left" vertical="center" wrapText="1" indent="1"/>
      <protection hidden="1"/>
    </xf>
    <xf numFmtId="3" fontId="17" fillId="0" borderId="24">
      <alignment horizontal="left" vertical="center" wrapText="1" indent="1"/>
      <protection hidden="1"/>
    </xf>
    <xf numFmtId="44" fontId="17" fillId="0" borderId="24" applyFill="0" applyProtection="0">
      <alignment vertical="center"/>
    </xf>
    <xf numFmtId="49" fontId="16" fillId="0" borderId="24">
      <alignment horizontal="center" vertical="center"/>
    </xf>
    <xf numFmtId="49" fontId="16" fillId="0" borderId="24">
      <alignment horizontal="center" vertical="center"/>
    </xf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49" fontId="16" fillId="0" borderId="24">
      <alignment horizontal="center" vertical="center"/>
    </xf>
    <xf numFmtId="0" fontId="9" fillId="0" borderId="0" applyNumberFormat="0" applyFill="0" applyBorder="0" applyAlignment="0" applyProtection="0"/>
    <xf numFmtId="44" fontId="17" fillId="0" borderId="24" applyFill="0" applyProtection="0">
      <alignment vertical="center"/>
    </xf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44" fontId="17" fillId="0" borderId="24">
      <alignment horizontal="right" vertical="center"/>
      <protection hidden="1"/>
    </xf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49" fontId="16" fillId="0" borderId="24">
      <alignment horizontal="center" vertical="center"/>
    </xf>
    <xf numFmtId="0" fontId="78" fillId="23" borderId="11" applyNumberFormat="0" applyAlignment="0" applyProtection="0"/>
    <xf numFmtId="0" fontId="9" fillId="0" borderId="0" applyNumberFormat="0" applyFill="0" applyBorder="0" applyAlignment="0" applyProtection="0"/>
    <xf numFmtId="7" fontId="80" fillId="0" borderId="24" applyFill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44" fontId="75" fillId="0" borderId="24" applyFill="0" applyAlignment="0" applyProtection="0"/>
    <xf numFmtId="49" fontId="16" fillId="0" borderId="24">
      <alignment horizontal="center" vertical="center"/>
    </xf>
    <xf numFmtId="49" fontId="16" fillId="0" borderId="24">
      <alignment horizontal="center" vertical="center"/>
    </xf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32" fillId="24" borderId="16" applyNumberFormat="0" applyFont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41" fillId="0" borderId="20" applyNumberFormat="0" applyFill="0" applyAlignment="0" applyProtection="0"/>
    <xf numFmtId="0" fontId="37" fillId="10" borderId="11" applyNumberFormat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3" fontId="17" fillId="0" borderId="24">
      <alignment horizontal="left" vertical="center" wrapText="1" indent="1"/>
      <protection hidden="1"/>
    </xf>
    <xf numFmtId="3" fontId="17" fillId="0" borderId="24">
      <alignment horizontal="left" vertical="center" wrapText="1" indent="1"/>
      <protection hidden="1"/>
    </xf>
    <xf numFmtId="44" fontId="17" fillId="0" borderId="24" applyFill="0" applyProtection="0">
      <alignment vertical="center"/>
    </xf>
    <xf numFmtId="49" fontId="16" fillId="0" borderId="24">
      <alignment horizontal="center" vertical="center"/>
    </xf>
    <xf numFmtId="49" fontId="16" fillId="0" borderId="24">
      <alignment horizontal="center" vertical="center"/>
    </xf>
    <xf numFmtId="49" fontId="16" fillId="0" borderId="24">
      <alignment horizontal="center" vertical="center"/>
    </xf>
    <xf numFmtId="44" fontId="17" fillId="0" borderId="24" applyFill="0" applyProtection="0">
      <alignment vertical="center"/>
    </xf>
    <xf numFmtId="0" fontId="78" fillId="23" borderId="11" applyNumberFormat="0" applyAlignment="0" applyProtection="0"/>
    <xf numFmtId="7" fontId="80" fillId="0" borderId="24" applyFill="0" applyAlignment="0" applyProtection="0"/>
    <xf numFmtId="44" fontId="75" fillId="0" borderId="24" applyFill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" fillId="0" borderId="0"/>
    <xf numFmtId="43" fontId="1" fillId="0" borderId="0" applyFont="0" applyFill="0" applyBorder="0" applyAlignment="0" applyProtection="0"/>
    <xf numFmtId="44" fontId="1" fillId="0" borderId="0" applyFont="0" applyFill="0" applyBorder="0" applyAlignment="0" applyProtection="0"/>
    <xf numFmtId="0" fontId="1" fillId="0" borderId="0"/>
    <xf numFmtId="9" fontId="1" fillId="0" borderId="0" applyFon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" fillId="0" borderId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" fillId="0" borderId="0"/>
    <xf numFmtId="9" fontId="1" fillId="0" borderId="0" applyFon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39" fillId="23" borderId="32" applyNumberFormat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37" fillId="10" borderId="30" applyNumberFormat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32" fillId="24" borderId="31" applyNumberFormat="0" applyFont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" fillId="0" borderId="0"/>
    <xf numFmtId="43" fontId="1" fillId="0" borderId="0" applyFont="0" applyFill="0" applyBorder="0" applyAlignment="0" applyProtection="0"/>
    <xf numFmtId="44" fontId="1" fillId="0" borderId="0" applyFont="0" applyFill="0" applyBorder="0" applyAlignment="0" applyProtection="0"/>
    <xf numFmtId="0" fontId="1" fillId="0" borderId="0"/>
    <xf numFmtId="9" fontId="1" fillId="0" borderId="0" applyFon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" fillId="0" borderId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39" fillId="23" borderId="32" applyNumberFormat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41" fillId="0" borderId="33" applyNumberFormat="0" applyFill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49" fontId="16" fillId="0" borderId="34">
      <alignment horizontal="center" vertical="center"/>
    </xf>
    <xf numFmtId="44" fontId="17" fillId="0" borderId="34">
      <alignment horizontal="right" vertical="center"/>
      <protection hidden="1"/>
    </xf>
    <xf numFmtId="49" fontId="16" fillId="0" borderId="34">
      <alignment horizontal="center" vertical="center"/>
    </xf>
    <xf numFmtId="49" fontId="16" fillId="0" borderId="34">
      <alignment horizontal="center" vertical="center"/>
    </xf>
    <xf numFmtId="3" fontId="17" fillId="0" borderId="34">
      <alignment horizontal="left" vertical="center" wrapText="1" indent="1"/>
      <protection hidden="1"/>
    </xf>
    <xf numFmtId="3" fontId="17" fillId="0" borderId="34">
      <alignment horizontal="left" vertical="center" wrapText="1" indent="1"/>
      <protection hidden="1"/>
    </xf>
    <xf numFmtId="44" fontId="17" fillId="0" borderId="34" applyFill="0" applyProtection="0">
      <alignment vertical="center"/>
    </xf>
    <xf numFmtId="49" fontId="16" fillId="0" borderId="34">
      <alignment horizontal="center" vertical="center"/>
    </xf>
    <xf numFmtId="49" fontId="16" fillId="0" borderId="34">
      <alignment horizontal="center" vertical="center"/>
    </xf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49" fontId="16" fillId="0" borderId="34">
      <alignment horizontal="center" vertical="center"/>
    </xf>
    <xf numFmtId="0" fontId="9" fillId="0" borderId="0" applyNumberFormat="0" applyFill="0" applyBorder="0" applyAlignment="0" applyProtection="0"/>
    <xf numFmtId="44" fontId="17" fillId="0" borderId="34" applyFill="0" applyProtection="0">
      <alignment vertical="center"/>
    </xf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44" fontId="17" fillId="0" borderId="34">
      <alignment horizontal="right" vertical="center"/>
      <protection hidden="1"/>
    </xf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49" fontId="16" fillId="0" borderId="34">
      <alignment horizontal="center" vertical="center"/>
    </xf>
    <xf numFmtId="0" fontId="78" fillId="23" borderId="30" applyNumberFormat="0" applyAlignment="0" applyProtection="0"/>
    <xf numFmtId="0" fontId="9" fillId="0" borderId="0" applyNumberFormat="0" applyFill="0" applyBorder="0" applyAlignment="0" applyProtection="0"/>
    <xf numFmtId="7" fontId="80" fillId="0" borderId="34" applyFill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44" fontId="75" fillId="0" borderId="34" applyFill="0" applyAlignment="0" applyProtection="0"/>
    <xf numFmtId="49" fontId="16" fillId="0" borderId="34">
      <alignment horizontal="center" vertical="center"/>
    </xf>
    <xf numFmtId="49" fontId="16" fillId="0" borderId="34">
      <alignment horizontal="center" vertical="center"/>
    </xf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32" fillId="24" borderId="31" applyNumberFormat="0" applyFont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41" fillId="0" borderId="33" applyNumberFormat="0" applyFill="0" applyAlignment="0" applyProtection="0"/>
    <xf numFmtId="0" fontId="37" fillId="10" borderId="30" applyNumberFormat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10" fillId="0" borderId="0" applyNumberFormat="0" applyFill="0" applyBorder="0" applyAlignment="0" applyProtection="0"/>
    <xf numFmtId="0" fontId="9" fillId="0" borderId="0" applyNumberFormat="0" applyFill="0" applyBorder="0" applyAlignment="0" applyProtection="0"/>
    <xf numFmtId="3" fontId="17" fillId="0" borderId="34">
      <alignment horizontal="left" vertical="center" wrapText="1" indent="1"/>
      <protection hidden="1"/>
    </xf>
    <xf numFmtId="3" fontId="17" fillId="0" borderId="34">
      <alignment horizontal="left" vertical="center" wrapText="1" indent="1"/>
      <protection hidden="1"/>
    </xf>
    <xf numFmtId="44" fontId="17" fillId="0" borderId="34" applyFill="0" applyProtection="0">
      <alignment vertical="center"/>
    </xf>
    <xf numFmtId="49" fontId="16" fillId="0" borderId="34">
      <alignment horizontal="center" vertical="center"/>
    </xf>
    <xf numFmtId="49" fontId="16" fillId="0" borderId="34">
      <alignment horizontal="center" vertical="center"/>
    </xf>
    <xf numFmtId="49" fontId="16" fillId="0" borderId="34">
      <alignment horizontal="center" vertical="center"/>
    </xf>
    <xf numFmtId="44" fontId="17" fillId="0" borderId="34" applyFill="0" applyProtection="0">
      <alignment vertical="center"/>
    </xf>
    <xf numFmtId="0" fontId="78" fillId="23" borderId="30" applyNumberFormat="0" applyAlignment="0" applyProtection="0"/>
    <xf numFmtId="7" fontId="80" fillId="0" borderId="34" applyFill="0" applyAlignment="0" applyProtection="0"/>
    <xf numFmtId="44" fontId="75" fillId="0" borderId="34" applyFill="0" applyAlignment="0" applyProtection="0"/>
  </cellStyleXfs>
  <cellXfs count="109">
    <xf numFmtId="0" fontId="0" fillId="0" borderId="0" xfId="0" applyAlignment="1">
      <alignment horizontal="left" vertical="top"/>
    </xf>
    <xf numFmtId="1" fontId="15" fillId="0" borderId="3" xfId="80" applyNumberFormat="1" applyAlignment="1" applyProtection="1">
      <alignment horizontal="center" vertical="center"/>
      <protection locked="0"/>
    </xf>
    <xf numFmtId="0" fontId="15" fillId="0" borderId="3" xfId="80" applyAlignment="1">
      <alignment horizontal="center" vertical="center"/>
    </xf>
    <xf numFmtId="0" fontId="0" fillId="0" borderId="0" xfId="0" applyAlignment="1">
      <alignment vertical="center"/>
    </xf>
    <xf numFmtId="1" fontId="17" fillId="0" borderId="0" xfId="81" applyNumberFormat="1" applyFont="1" applyAlignment="1" applyProtection="1">
      <alignment horizontal="center" vertical="center"/>
      <protection locked="0"/>
    </xf>
    <xf numFmtId="0" fontId="21" fillId="3" borderId="4" xfId="0" applyFont="1" applyFill="1" applyBorder="1" applyAlignment="1">
      <alignment horizontal="center" vertical="center"/>
    </xf>
    <xf numFmtId="0" fontId="0" fillId="0" borderId="0" xfId="0" applyAlignment="1">
      <alignment horizontal="left" vertical="center"/>
    </xf>
    <xf numFmtId="49" fontId="15" fillId="0" borderId="3" xfId="80" applyNumberFormat="1" applyAlignment="1">
      <alignment vertical="center"/>
    </xf>
    <xf numFmtId="49" fontId="18" fillId="0" borderId="0" xfId="81" applyNumberFormat="1" applyFont="1" applyAlignment="1">
      <alignment horizontal="center" vertical="center"/>
    </xf>
    <xf numFmtId="49" fontId="0" fillId="0" borderId="0" xfId="0" applyNumberFormat="1" applyAlignment="1">
      <alignment horizontal="left" vertical="center"/>
    </xf>
    <xf numFmtId="49" fontId="5" fillId="0" borderId="0" xfId="0" applyNumberFormat="1" applyFont="1" applyAlignment="1">
      <alignment horizontal="left" vertical="center"/>
    </xf>
    <xf numFmtId="0" fontId="14" fillId="0" borderId="3" xfId="80" applyFont="1" applyAlignment="1" applyProtection="1">
      <alignment horizontal="center" vertical="center"/>
      <protection hidden="1"/>
    </xf>
    <xf numFmtId="0" fontId="19" fillId="4" borderId="0" xfId="82" applyNumberFormat="1" applyFont="1" applyAlignment="1">
      <alignment horizontal="center" vertical="center" wrapText="1"/>
    </xf>
    <xf numFmtId="0" fontId="8" fillId="0" borderId="0" xfId="0" applyFont="1" applyAlignment="1">
      <alignment horizontal="left" vertical="center"/>
    </xf>
    <xf numFmtId="49" fontId="20" fillId="2" borderId="1" xfId="0" applyNumberFormat="1" applyFont="1" applyFill="1" applyBorder="1" applyAlignment="1">
      <alignment horizontal="center" vertical="center" wrapText="1"/>
    </xf>
    <xf numFmtId="0" fontId="0" fillId="0" borderId="0" xfId="0" applyAlignment="1">
      <alignment horizontal="center" vertical="center"/>
    </xf>
    <xf numFmtId="0" fontId="8" fillId="0" borderId="0" xfId="0" applyFont="1" applyAlignment="1">
      <alignment horizontal="center" vertical="center"/>
    </xf>
    <xf numFmtId="0" fontId="0" fillId="0" borderId="0" xfId="0" applyAlignment="1">
      <alignment horizontal="left" vertical="center" wrapText="1"/>
    </xf>
    <xf numFmtId="0" fontId="0" fillId="0" borderId="0" xfId="0" applyAlignment="1">
      <alignment horizontal="center" vertical="center" wrapText="1"/>
    </xf>
    <xf numFmtId="164" fontId="6" fillId="0" borderId="2" xfId="0" applyNumberFormat="1" applyFont="1" applyBorder="1" applyAlignment="1">
      <alignment horizontal="left" vertical="center" wrapText="1"/>
    </xf>
    <xf numFmtId="0" fontId="11" fillId="0" borderId="0" xfId="0" applyFont="1" applyAlignment="1">
      <alignment horizontal="center" vertical="center" wrapText="1"/>
    </xf>
    <xf numFmtId="0" fontId="6" fillId="0" borderId="0" xfId="0" applyFont="1" applyAlignment="1">
      <alignment horizontal="center" vertical="center"/>
    </xf>
    <xf numFmtId="0" fontId="22" fillId="0" borderId="0" xfId="82" applyFill="1">
      <alignment horizontal="left" vertical="center"/>
    </xf>
    <xf numFmtId="0" fontId="22" fillId="4" borderId="0" xfId="82">
      <alignment horizontal="left" vertical="center"/>
    </xf>
    <xf numFmtId="0" fontId="22" fillId="4" borderId="0" xfId="82" applyAlignment="1">
      <alignment horizontal="center" vertical="center"/>
    </xf>
    <xf numFmtId="0" fontId="22" fillId="4" borderId="0" xfId="82" applyNumberFormat="1">
      <alignment horizontal="left" vertical="center"/>
    </xf>
    <xf numFmtId="0" fontId="0" fillId="0" borderId="2" xfId="0" applyBorder="1" applyAlignment="1">
      <alignment horizontal="center" vertical="center" wrapText="1"/>
    </xf>
    <xf numFmtId="0" fontId="0" fillId="0" borderId="2" xfId="0" applyBorder="1" applyAlignment="1">
      <alignment horizontal="left" vertical="center" wrapText="1"/>
    </xf>
    <xf numFmtId="0" fontId="15" fillId="0" borderId="3" xfId="80">
      <alignment horizontal="left" vertical="top" wrapText="1" indent="1"/>
    </xf>
    <xf numFmtId="164" fontId="6" fillId="0" borderId="0" xfId="0" applyNumberFormat="1" applyFont="1" applyAlignment="1">
      <alignment vertical="center" wrapText="1"/>
    </xf>
    <xf numFmtId="44" fontId="20" fillId="2" borderId="0" xfId="75" applyFont="1" applyFill="1" applyBorder="1" applyAlignment="1">
      <alignment horizontal="center" vertical="center" wrapText="1"/>
    </xf>
    <xf numFmtId="49" fontId="20" fillId="2" borderId="2" xfId="0" applyNumberFormat="1" applyFont="1" applyFill="1" applyBorder="1" applyAlignment="1">
      <alignment horizontal="center" vertical="center" wrapText="1"/>
    </xf>
    <xf numFmtId="164" fontId="6" fillId="0" borderId="0" xfId="0" applyNumberFormat="1" applyFont="1" applyAlignment="1">
      <alignment horizontal="center" vertical="center" wrapText="1"/>
    </xf>
    <xf numFmtId="44" fontId="0" fillId="0" borderId="0" xfId="75" applyFont="1" applyBorder="1" applyAlignment="1">
      <alignment horizontal="center" vertical="center"/>
    </xf>
    <xf numFmtId="44" fontId="0" fillId="0" borderId="0" xfId="75" applyFont="1" applyFill="1" applyBorder="1" applyAlignment="1">
      <alignment horizontal="center" vertical="center"/>
    </xf>
    <xf numFmtId="44" fontId="8" fillId="0" borderId="0" xfId="75" applyFont="1" applyFill="1" applyBorder="1" applyAlignment="1">
      <alignment horizontal="center" vertical="center"/>
    </xf>
    <xf numFmtId="44" fontId="22" fillId="4" borderId="0" xfId="82" applyNumberFormat="1" applyAlignment="1">
      <alignment horizontal="center" vertical="center"/>
    </xf>
    <xf numFmtId="49" fontId="22" fillId="4" borderId="0" xfId="82" applyNumberFormat="1">
      <alignment horizontal="left" vertical="center"/>
    </xf>
    <xf numFmtId="49" fontId="0" fillId="0" borderId="2" xfId="0" applyNumberFormat="1" applyBorder="1" applyAlignment="1">
      <alignment horizontal="center" vertical="center"/>
    </xf>
    <xf numFmtId="49" fontId="0" fillId="0" borderId="2" xfId="0" applyNumberFormat="1" applyBorder="1" applyAlignment="1">
      <alignment horizontal="left" vertical="center"/>
    </xf>
    <xf numFmtId="49" fontId="6" fillId="0" borderId="2" xfId="0" applyNumberFormat="1" applyFont="1" applyBorder="1" applyAlignment="1">
      <alignment horizontal="left" vertical="center"/>
    </xf>
    <xf numFmtId="49" fontId="6" fillId="0" borderId="0" xfId="0" applyNumberFormat="1" applyFont="1" applyAlignment="1">
      <alignment vertical="center"/>
    </xf>
    <xf numFmtId="44" fontId="13" fillId="0" borderId="0" xfId="75" applyFont="1" applyFill="1" applyBorder="1" applyAlignment="1">
      <alignment horizontal="center" vertical="top"/>
    </xf>
    <xf numFmtId="0" fontId="15" fillId="0" borderId="3" xfId="80" applyAlignment="1">
      <alignment horizontal="center" wrapText="1"/>
    </xf>
    <xf numFmtId="0" fontId="24" fillId="0" borderId="0" xfId="0" applyFont="1" applyAlignment="1">
      <alignment vertical="center"/>
    </xf>
    <xf numFmtId="0" fontId="24" fillId="0" borderId="0" xfId="0" applyFont="1" applyAlignment="1">
      <alignment horizontal="left" vertical="center"/>
    </xf>
    <xf numFmtId="0" fontId="25" fillId="4" borderId="0" xfId="82" applyFont="1">
      <alignment horizontal="left" vertical="center"/>
    </xf>
    <xf numFmtId="0" fontId="26" fillId="0" borderId="0" xfId="0" applyFont="1" applyAlignment="1">
      <alignment horizontal="center" vertical="center"/>
    </xf>
    <xf numFmtId="0" fontId="25" fillId="0" borderId="0" xfId="82" applyFont="1" applyFill="1">
      <alignment horizontal="left" vertical="center"/>
    </xf>
    <xf numFmtId="49" fontId="20" fillId="2" borderId="1" xfId="0" applyNumberFormat="1" applyFont="1" applyFill="1" applyBorder="1">
      <alignment horizontal="left" vertical="center" indent="1"/>
    </xf>
    <xf numFmtId="49" fontId="20" fillId="2" borderId="1" xfId="0" applyNumberFormat="1" applyFont="1" applyFill="1" applyBorder="1" applyAlignment="1">
      <alignment horizontal="left" vertical="center" wrapText="1" indent="1"/>
    </xf>
    <xf numFmtId="0" fontId="15" fillId="0" borderId="5" xfId="80" applyBorder="1" applyAlignment="1">
      <alignment horizontal="center" vertical="top" wrapText="1"/>
    </xf>
    <xf numFmtId="49" fontId="20" fillId="2" borderId="3" xfId="0" applyNumberFormat="1" applyFont="1" applyFill="1" applyBorder="1" applyAlignment="1">
      <alignment horizontal="center" vertical="center" wrapText="1"/>
    </xf>
    <xf numFmtId="44" fontId="7" fillId="0" borderId="3" xfId="75" applyFont="1" applyFill="1" applyBorder="1" applyAlignment="1">
      <alignment horizontal="center" vertical="top" wrapText="1"/>
    </xf>
    <xf numFmtId="49" fontId="20" fillId="2" borderId="6" xfId="0" applyNumberFormat="1" applyFont="1" applyFill="1" applyBorder="1" applyAlignment="1">
      <alignment horizontal="center" vertical="center" wrapText="1"/>
    </xf>
    <xf numFmtId="44" fontId="7" fillId="0" borderId="3" xfId="75" applyFont="1" applyFill="1" applyBorder="1" applyAlignment="1">
      <alignment horizontal="center" wrapText="1"/>
    </xf>
    <xf numFmtId="0" fontId="15" fillId="0" borderId="3" xfId="80" applyAlignment="1">
      <alignment horizontal="center" vertical="top" wrapText="1"/>
    </xf>
    <xf numFmtId="44" fontId="7" fillId="0" borderId="3" xfId="75" applyFont="1" applyFill="1" applyBorder="1" applyAlignment="1">
      <alignment horizontal="center" vertical="center" wrapText="1"/>
    </xf>
    <xf numFmtId="44" fontId="16" fillId="0" borderId="3" xfId="75" applyFont="1" applyFill="1" applyBorder="1" applyAlignment="1">
      <alignment horizontal="center" vertical="top" wrapText="1"/>
    </xf>
    <xf numFmtId="49" fontId="20" fillId="2" borderId="7" xfId="0" applyNumberFormat="1" applyFont="1" applyFill="1" applyBorder="1">
      <alignment horizontal="left" vertical="center" indent="1"/>
    </xf>
    <xf numFmtId="49" fontId="20" fillId="2" borderId="7" xfId="0" applyNumberFormat="1" applyFont="1" applyFill="1" applyBorder="1" applyAlignment="1">
      <alignment horizontal="left" vertical="center" wrapText="1" indent="1"/>
    </xf>
    <xf numFmtId="49" fontId="20" fillId="2" borderId="7" xfId="0" applyNumberFormat="1" applyFont="1" applyFill="1" applyBorder="1" applyAlignment="1">
      <alignment horizontal="center" vertical="center" wrapText="1"/>
    </xf>
    <xf numFmtId="49" fontId="20" fillId="2" borderId="8" xfId="0" applyNumberFormat="1" applyFont="1" applyFill="1" applyBorder="1" applyAlignment="1">
      <alignment horizontal="center" vertical="center" wrapText="1"/>
    </xf>
    <xf numFmtId="44" fontId="7" fillId="0" borderId="9" xfId="75" applyFont="1" applyFill="1" applyBorder="1" applyAlignment="1">
      <alignment horizontal="center" vertical="center" wrapText="1"/>
    </xf>
    <xf numFmtId="0" fontId="0" fillId="3" borderId="4" xfId="0" applyFill="1" applyBorder="1" applyAlignment="1">
      <alignment horizontal="center" vertical="center"/>
    </xf>
    <xf numFmtId="44" fontId="0" fillId="0" borderId="0" xfId="75" applyFont="1" applyFill="1" applyBorder="1">
      <alignment horizontal="right" vertical="center"/>
    </xf>
    <xf numFmtId="165" fontId="0" fillId="0" borderId="0" xfId="0" applyNumberFormat="1" applyAlignment="1">
      <alignment horizontal="center" vertical="center"/>
    </xf>
    <xf numFmtId="0" fontId="15" fillId="0" borderId="0" xfId="80" applyBorder="1">
      <alignment horizontal="left" vertical="top" wrapText="1" indent="1"/>
    </xf>
    <xf numFmtId="0" fontId="15" fillId="0" borderId="0" xfId="80" applyBorder="1" applyAlignment="1">
      <alignment horizontal="center" vertical="top" wrapText="1"/>
    </xf>
    <xf numFmtId="44" fontId="7" fillId="0" borderId="0" xfId="75" applyFont="1" applyFill="1" applyBorder="1" applyAlignment="1">
      <alignment horizontal="center" vertical="top" wrapText="1"/>
    </xf>
    <xf numFmtId="9" fontId="0" fillId="0" borderId="0" xfId="83" applyFont="1" applyFill="1" applyBorder="1" applyAlignment="1">
      <alignment horizontal="left" vertical="center"/>
    </xf>
    <xf numFmtId="0" fontId="0" fillId="0" borderId="0" xfId="0" applyAlignment="1"/>
    <xf numFmtId="10" fontId="0" fillId="0" borderId="0" xfId="83" applyNumberFormat="1" applyFont="1" applyAlignment="1">
      <alignment vertical="center"/>
    </xf>
    <xf numFmtId="10" fontId="0" fillId="0" borderId="0" xfId="83" applyNumberFormat="1" applyFont="1" applyFill="1" applyBorder="1" applyAlignment="1">
      <alignment horizontal="left" vertical="center"/>
    </xf>
    <xf numFmtId="10" fontId="22" fillId="4" borderId="0" xfId="83" applyNumberFormat="1" applyFont="1" applyFill="1" applyBorder="1" applyAlignment="1">
      <alignment horizontal="left" vertical="center"/>
    </xf>
    <xf numFmtId="10" fontId="0" fillId="0" borderId="0" xfId="0" applyNumberFormat="1" applyAlignment="1">
      <alignment horizontal="left" vertical="center"/>
    </xf>
    <xf numFmtId="1" fontId="24" fillId="0" borderId="0" xfId="0" applyNumberFormat="1" applyFont="1" applyAlignment="1">
      <alignment vertical="center"/>
    </xf>
    <xf numFmtId="1" fontId="24" fillId="0" borderId="0" xfId="0" applyNumberFormat="1" applyFont="1" applyAlignment="1">
      <alignment horizontal="left" vertical="center"/>
    </xf>
    <xf numFmtId="1" fontId="25" fillId="4" borderId="0" xfId="82" applyNumberFormat="1" applyFont="1">
      <alignment horizontal="left" vertical="center"/>
    </xf>
    <xf numFmtId="0" fontId="12" fillId="0" borderId="0" xfId="0" applyFont="1" applyAlignment="1">
      <alignment horizontal="left" vertical="center"/>
    </xf>
    <xf numFmtId="49" fontId="96" fillId="4" borderId="0" xfId="82" applyNumberFormat="1" applyFont="1">
      <alignment horizontal="left" vertical="center"/>
    </xf>
    <xf numFmtId="0" fontId="15" fillId="0" borderId="3" xfId="80" applyAlignment="1">
      <alignment horizontal="left" vertical="top" indent="1"/>
    </xf>
    <xf numFmtId="0" fontId="0" fillId="0" borderId="0" xfId="75" applyNumberFormat="1" applyFont="1" applyFill="1" applyBorder="1" applyAlignment="1">
      <alignment horizontal="left" vertical="center"/>
    </xf>
    <xf numFmtId="44" fontId="16" fillId="0" borderId="0" xfId="75" applyFont="1" applyFill="1" applyBorder="1" applyAlignment="1">
      <alignment horizontal="center" vertical="top" wrapText="1"/>
    </xf>
    <xf numFmtId="0" fontId="98" fillId="0" borderId="0" xfId="0" applyFont="1" applyAlignment="1">
      <alignment horizontal="center" vertical="center"/>
    </xf>
    <xf numFmtId="0" fontId="0" fillId="0" borderId="0" xfId="0" quotePrefix="1" applyAlignment="1">
      <alignment horizontal="left" vertical="top"/>
    </xf>
    <xf numFmtId="22" fontId="0" fillId="0" borderId="0" xfId="0" applyNumberFormat="1" applyAlignment="1">
      <alignment horizontal="left" vertical="top"/>
    </xf>
    <xf numFmtId="0" fontId="32" fillId="0" borderId="0" xfId="273" applyFont="1" applyAlignment="1">
      <alignment horizontal="left" vertical="center"/>
    </xf>
    <xf numFmtId="0" fontId="32" fillId="0" borderId="0" xfId="273" applyFont="1" applyAlignment="1">
      <alignment horizontal="center" vertical="center"/>
    </xf>
    <xf numFmtId="165" fontId="32" fillId="0" borderId="0" xfId="273" applyNumberFormat="1" applyFont="1" applyAlignment="1">
      <alignment horizontal="center" vertical="center"/>
    </xf>
    <xf numFmtId="44" fontId="7" fillId="0" borderId="0" xfId="75" applyFont="1" applyFill="1" applyBorder="1" applyAlignment="1">
      <alignment horizontal="center" vertical="center" wrapText="1"/>
    </xf>
    <xf numFmtId="44" fontId="7" fillId="0" borderId="28" xfId="75" applyFont="1" applyFill="1" applyBorder="1" applyAlignment="1">
      <alignment horizontal="center" vertical="center" wrapText="1"/>
    </xf>
    <xf numFmtId="49" fontId="20" fillId="2" borderId="7" xfId="269" applyNumberFormat="1" applyFont="1" applyFill="1" applyBorder="1">
      <alignment horizontal="left" vertical="center" indent="1"/>
    </xf>
    <xf numFmtId="49" fontId="20" fillId="2" borderId="7" xfId="269" applyNumberFormat="1" applyFont="1" applyFill="1" applyBorder="1" applyAlignment="1">
      <alignment horizontal="left" vertical="center" wrapText="1" indent="1"/>
    </xf>
    <xf numFmtId="49" fontId="20" fillId="2" borderId="7" xfId="269" applyNumberFormat="1" applyFont="1" applyFill="1" applyBorder="1" applyAlignment="1">
      <alignment horizontal="center" vertical="center" wrapText="1"/>
    </xf>
    <xf numFmtId="49" fontId="20" fillId="2" borderId="8" xfId="269" applyNumberFormat="1" applyFont="1" applyFill="1" applyBorder="1" applyAlignment="1">
      <alignment horizontal="center" vertical="center" wrapText="1"/>
    </xf>
    <xf numFmtId="0" fontId="15" fillId="0" borderId="0" xfId="80" applyBorder="1" applyAlignment="1">
      <alignment horizontal="left" vertical="center"/>
    </xf>
    <xf numFmtId="0" fontId="12" fillId="0" borderId="0" xfId="269" applyAlignment="1">
      <alignment horizontal="left" vertical="top"/>
    </xf>
    <xf numFmtId="49" fontId="20" fillId="2" borderId="1" xfId="269" applyNumberFormat="1" applyFont="1" applyFill="1" applyBorder="1" applyAlignment="1">
      <alignment horizontal="center" vertical="center" wrapText="1"/>
    </xf>
    <xf numFmtId="49" fontId="20" fillId="2" borderId="1" xfId="269" applyNumberFormat="1" applyFont="1" applyFill="1" applyBorder="1">
      <alignment horizontal="left" vertical="center" indent="1"/>
    </xf>
    <xf numFmtId="49" fontId="20" fillId="2" borderId="1" xfId="269" applyNumberFormat="1" applyFont="1" applyFill="1" applyBorder="1" applyAlignment="1">
      <alignment horizontal="left" vertical="center" wrapText="1" indent="1"/>
    </xf>
    <xf numFmtId="49" fontId="20" fillId="2" borderId="6" xfId="269" applyNumberFormat="1" applyFont="1" applyFill="1" applyBorder="1" applyAlignment="1">
      <alignment horizontal="center" vertical="center" wrapText="1"/>
    </xf>
    <xf numFmtId="49" fontId="20" fillId="2" borderId="29" xfId="0" applyNumberFormat="1" applyFont="1" applyFill="1" applyBorder="1" applyAlignment="1">
      <alignment horizontal="center" vertical="center" wrapText="1"/>
    </xf>
    <xf numFmtId="49" fontId="99" fillId="4" borderId="0" xfId="82" applyNumberFormat="1" applyFont="1">
      <alignment horizontal="left" vertical="center"/>
    </xf>
    <xf numFmtId="44" fontId="0" fillId="0" borderId="0" xfId="0" applyNumberFormat="1" applyAlignment="1">
      <alignment horizontal="right" vertical="center"/>
    </xf>
    <xf numFmtId="0" fontId="15" fillId="0" borderId="0" xfId="80" applyBorder="1" applyAlignment="1">
      <alignment horizontal="center" vertical="center"/>
    </xf>
    <xf numFmtId="49" fontId="0" fillId="0" borderId="0" xfId="0" applyNumberFormat="1" applyAlignment="1">
      <alignment horizontal="left" vertical="center" wrapText="1"/>
    </xf>
    <xf numFmtId="0" fontId="23" fillId="4" borderId="0" xfId="79" applyFill="1" applyAlignment="1">
      <alignment horizontal="center" vertical="center"/>
    </xf>
    <xf numFmtId="0" fontId="6" fillId="0" borderId="0" xfId="0" applyFont="1" applyAlignment="1">
      <alignment horizontal="center" vertical="center"/>
    </xf>
  </cellXfs>
  <cellStyles count="4207">
    <cellStyle name="20% - Accent1 2" xfId="86" xr:uid="{00000000-0005-0000-0000-000000000000}"/>
    <cellStyle name="20% - Accent2 2" xfId="87" xr:uid="{00000000-0005-0000-0000-000001000000}"/>
    <cellStyle name="20% - Accent3 2" xfId="88" xr:uid="{00000000-0005-0000-0000-000002000000}"/>
    <cellStyle name="20% - Accent4 2" xfId="89" xr:uid="{00000000-0005-0000-0000-000003000000}"/>
    <cellStyle name="20% - Accent5 2" xfId="90" xr:uid="{00000000-0005-0000-0000-000004000000}"/>
    <cellStyle name="20% - Accent6 2" xfId="91" xr:uid="{00000000-0005-0000-0000-000005000000}"/>
    <cellStyle name="40% - Accent1 2" xfId="92" xr:uid="{00000000-0005-0000-0000-000006000000}"/>
    <cellStyle name="40% - Accent2 2" xfId="93" xr:uid="{00000000-0005-0000-0000-000007000000}"/>
    <cellStyle name="40% - Accent3 2" xfId="94" xr:uid="{00000000-0005-0000-0000-000008000000}"/>
    <cellStyle name="40% - Accent4 2" xfId="95" xr:uid="{00000000-0005-0000-0000-000009000000}"/>
    <cellStyle name="40% - Accent5 2" xfId="96" xr:uid="{00000000-0005-0000-0000-00000A000000}"/>
    <cellStyle name="40% - Accent6 2" xfId="97" xr:uid="{00000000-0005-0000-0000-00000B000000}"/>
    <cellStyle name="60% - Accent1 2" xfId="98" xr:uid="{00000000-0005-0000-0000-00000C000000}"/>
    <cellStyle name="60% - Accent2 2" xfId="99" xr:uid="{00000000-0005-0000-0000-00000D000000}"/>
    <cellStyle name="60% - Accent3 2" xfId="100" xr:uid="{00000000-0005-0000-0000-00000E000000}"/>
    <cellStyle name="60% - Accent4 2" xfId="101" xr:uid="{00000000-0005-0000-0000-00000F000000}"/>
    <cellStyle name="60% - Accent5 2" xfId="102" xr:uid="{00000000-0005-0000-0000-000010000000}"/>
    <cellStyle name="60% - Accent6 2" xfId="103" xr:uid="{00000000-0005-0000-0000-000011000000}"/>
    <cellStyle name="Accent1 2" xfId="104" xr:uid="{00000000-0005-0000-0000-000012000000}"/>
    <cellStyle name="Accent2 2" xfId="105" xr:uid="{00000000-0005-0000-0000-000013000000}"/>
    <cellStyle name="Accent3 2" xfId="106" xr:uid="{00000000-0005-0000-0000-000014000000}"/>
    <cellStyle name="Accent4 2" xfId="107" xr:uid="{00000000-0005-0000-0000-000015000000}"/>
    <cellStyle name="Accent5 2" xfId="108" xr:uid="{00000000-0005-0000-0000-000016000000}"/>
    <cellStyle name="Accent6 2" xfId="109" xr:uid="{00000000-0005-0000-0000-000017000000}"/>
    <cellStyle name="Bad 2" xfId="229" xr:uid="{00000000-0005-0000-0000-000018000000}"/>
    <cellStyle name="BRM Main" xfId="230" xr:uid="{00000000-0005-0000-0000-000019000000}"/>
    <cellStyle name="BRM Main 2" xfId="259" xr:uid="{00000000-0005-0000-0000-00001A000000}"/>
    <cellStyle name="Calculation 2" xfId="231" xr:uid="{00000000-0005-0000-0000-00001B000000}"/>
    <cellStyle name="Calculation 2 2" xfId="842" xr:uid="{00000000-0005-0000-0000-00001C000000}"/>
    <cellStyle name="Calculation 2 3" xfId="921" xr:uid="{00000000-0005-0000-0000-00001D000000}"/>
    <cellStyle name="Calculation 2 4" xfId="997" xr:uid="{00000000-0005-0000-0000-00001E000000}"/>
    <cellStyle name="Calculation 2 4 2" xfId="1438" xr:uid="{00000000-0005-0000-0000-00001F000000}"/>
    <cellStyle name="Calculation 2 4 3" xfId="4122" xr:uid="{00000000-0005-0000-0000-000020000000}"/>
    <cellStyle name="Calculation 2 5" xfId="1079" xr:uid="{00000000-0005-0000-0000-000021000000}"/>
    <cellStyle name="Calculation 2 5 2" xfId="1520" xr:uid="{00000000-0005-0000-0000-000022000000}"/>
    <cellStyle name="Calculation 2 5 3" xfId="4204" xr:uid="{00000000-0005-0000-0000-000023000000}"/>
    <cellStyle name="Calculation 2 6" xfId="603" xr:uid="{00000000-0005-0000-0000-000024000000}"/>
    <cellStyle name="Check Cell 2" xfId="232" xr:uid="{00000000-0005-0000-0000-000025000000}"/>
    <cellStyle name="Comma 2" xfId="178" xr:uid="{00000000-0005-0000-0000-000026000000}"/>
    <cellStyle name="Comma 3" xfId="219" xr:uid="{00000000-0005-0000-0000-000027000000}"/>
    <cellStyle name="Comma 3 2" xfId="831" xr:uid="{00000000-0005-0000-0000-000028000000}"/>
    <cellStyle name="Comma 3 2 2" xfId="3978" xr:uid="{00000000-0005-0000-0000-000029000000}"/>
    <cellStyle name="Comma 3 3" xfId="596" xr:uid="{00000000-0005-0000-0000-00002A000000}"/>
    <cellStyle name="Comma 3 4" xfId="418" xr:uid="{00000000-0005-0000-0000-00002B000000}"/>
    <cellStyle name="Comma 3 5" xfId="3548" xr:uid="{00000000-0005-0000-0000-00002C000000}"/>
    <cellStyle name="Currency" xfId="75" xr:uid="{00000000-0005-0000-0000-00002D000000}"/>
    <cellStyle name="Currency 10" xfId="267" xr:uid="{00000000-0005-0000-0000-00002E000000}"/>
    <cellStyle name="Currency 10 2" xfId="870" xr:uid="{00000000-0005-0000-0000-00002F000000}"/>
    <cellStyle name="Currency 10 2 2" xfId="1313" xr:uid="{00000000-0005-0000-0000-000030000000}"/>
    <cellStyle name="Currency 10 3" xfId="950" xr:uid="{00000000-0005-0000-0000-000031000000}"/>
    <cellStyle name="Currency 10 3 2" xfId="1391" xr:uid="{00000000-0005-0000-0000-000032000000}"/>
    <cellStyle name="Currency 10 4" xfId="1019" xr:uid="{00000000-0005-0000-0000-000033000000}"/>
    <cellStyle name="Currency 10 4 2" xfId="1460" xr:uid="{00000000-0005-0000-0000-000034000000}"/>
    <cellStyle name="Currency 10 4 3" xfId="4144" xr:uid="{00000000-0005-0000-0000-000035000000}"/>
    <cellStyle name="Currency 10 5" xfId="1081" xr:uid="{00000000-0005-0000-0000-000036000000}"/>
    <cellStyle name="Currency 10 5 2" xfId="1522" xr:uid="{00000000-0005-0000-0000-000037000000}"/>
    <cellStyle name="Currency 10 5 3" xfId="4206" xr:uid="{00000000-0005-0000-0000-000038000000}"/>
    <cellStyle name="Currency 10 6" xfId="625" xr:uid="{00000000-0005-0000-0000-000039000000}"/>
    <cellStyle name="Currency 11" xfId="270" xr:uid="{00000000-0005-0000-0000-00003A000000}"/>
    <cellStyle name="Currency 2" xfId="77" xr:uid="{00000000-0005-0000-0000-00003B000000}"/>
    <cellStyle name="Currency 2 2" xfId="180" xr:uid="{00000000-0005-0000-0000-00003C000000}"/>
    <cellStyle name="Currency 2 3" xfId="195" xr:uid="{00000000-0005-0000-0000-00003D000000}"/>
    <cellStyle name="Currency 2 4" xfId="225" xr:uid="{00000000-0005-0000-0000-00003E000000}"/>
    <cellStyle name="Currency 3" xfId="133" xr:uid="{00000000-0005-0000-0000-00003F000000}"/>
    <cellStyle name="Currency 3 2" xfId="185" xr:uid="{00000000-0005-0000-0000-000040000000}"/>
    <cellStyle name="Currency 4" xfId="132" xr:uid="{00000000-0005-0000-0000-000041000000}"/>
    <cellStyle name="Currency 4 2" xfId="169" xr:uid="{00000000-0005-0000-0000-000042000000}"/>
    <cellStyle name="Currency 4 3" xfId="170" xr:uid="{00000000-0005-0000-0000-000043000000}"/>
    <cellStyle name="Currency 4 3 2" xfId="202" xr:uid="{00000000-0005-0000-0000-000044000000}"/>
    <cellStyle name="Currency 4 3 2 2" xfId="815" xr:uid="{00000000-0005-0000-0000-000045000000}"/>
    <cellStyle name="Currency 4 3 2 2 2" xfId="1264" xr:uid="{00000000-0005-0000-0000-000046000000}"/>
    <cellStyle name="Currency 4 3 2 3" xfId="898" xr:uid="{00000000-0005-0000-0000-000047000000}"/>
    <cellStyle name="Currency 4 3 2 3 2" xfId="1340" xr:uid="{00000000-0005-0000-0000-000048000000}"/>
    <cellStyle name="Currency 4 3 2 4" xfId="977" xr:uid="{00000000-0005-0000-0000-000049000000}"/>
    <cellStyle name="Currency 4 3 2 4 2" xfId="1418" xr:uid="{00000000-0005-0000-0000-00004A000000}"/>
    <cellStyle name="Currency 4 3 2 4 3" xfId="4102" xr:uid="{00000000-0005-0000-0000-00004B000000}"/>
    <cellStyle name="Currency 4 3 2 5" xfId="1074" xr:uid="{00000000-0005-0000-0000-00004C000000}"/>
    <cellStyle name="Currency 4 3 2 5 2" xfId="1515" xr:uid="{00000000-0005-0000-0000-00004D000000}"/>
    <cellStyle name="Currency 4 3 2 5 3" xfId="4199" xr:uid="{00000000-0005-0000-0000-00004E000000}"/>
    <cellStyle name="Currency 4 3 2 6" xfId="584" xr:uid="{00000000-0005-0000-0000-00004F000000}"/>
    <cellStyle name="Currency 4 4" xfId="210" xr:uid="{00000000-0005-0000-0000-000050000000}"/>
    <cellStyle name="Currency 4 4 2" xfId="822" xr:uid="{00000000-0005-0000-0000-000051000000}"/>
    <cellStyle name="Currency 4 4 2 2" xfId="1271" xr:uid="{00000000-0005-0000-0000-000052000000}"/>
    <cellStyle name="Currency 4 4 3" xfId="905" xr:uid="{00000000-0005-0000-0000-000053000000}"/>
    <cellStyle name="Currency 4 4 3 2" xfId="1347" xr:uid="{00000000-0005-0000-0000-000054000000}"/>
    <cellStyle name="Currency 4 4 4" xfId="984" xr:uid="{00000000-0005-0000-0000-000055000000}"/>
    <cellStyle name="Currency 4 4 4 2" xfId="1425" xr:uid="{00000000-0005-0000-0000-000056000000}"/>
    <cellStyle name="Currency 4 4 4 3" xfId="4109" xr:uid="{00000000-0005-0000-0000-000057000000}"/>
    <cellStyle name="Currency 4 4 5" xfId="1078" xr:uid="{00000000-0005-0000-0000-000058000000}"/>
    <cellStyle name="Currency 4 4 5 2" xfId="1519" xr:uid="{00000000-0005-0000-0000-000059000000}"/>
    <cellStyle name="Currency 4 4 5 3" xfId="4203" xr:uid="{00000000-0005-0000-0000-00005A000000}"/>
    <cellStyle name="Currency 4 4 6" xfId="588" xr:uid="{00000000-0005-0000-0000-00005B000000}"/>
    <cellStyle name="Currency 5" xfId="152" xr:uid="{00000000-0005-0000-0000-00005C000000}"/>
    <cellStyle name="Currency 5 2" xfId="190" xr:uid="{00000000-0005-0000-0000-00005D000000}"/>
    <cellStyle name="Currency 6" xfId="84" xr:uid="{00000000-0005-0000-0000-00005E000000}"/>
    <cellStyle name="Currency 6 2" xfId="206" xr:uid="{00000000-0005-0000-0000-00005F000000}"/>
    <cellStyle name="Currency 7" xfId="220" xr:uid="{00000000-0005-0000-0000-000060000000}"/>
    <cellStyle name="Currency 7 2" xfId="832" xr:uid="{00000000-0005-0000-0000-000061000000}"/>
    <cellStyle name="Currency 7 2 2" xfId="3979" xr:uid="{00000000-0005-0000-0000-000062000000}"/>
    <cellStyle name="Currency 7 3" xfId="597" xr:uid="{00000000-0005-0000-0000-000063000000}"/>
    <cellStyle name="Currency 7 4" xfId="419" xr:uid="{00000000-0005-0000-0000-000064000000}"/>
    <cellStyle name="Currency 7 5" xfId="3549" xr:uid="{00000000-0005-0000-0000-000065000000}"/>
    <cellStyle name="Currency 8" xfId="233" xr:uid="{00000000-0005-0000-0000-000066000000}"/>
    <cellStyle name="Currency 8 2" xfId="844" xr:uid="{00000000-0005-0000-0000-000067000000}"/>
    <cellStyle name="Currency 8 2 2" xfId="1287" xr:uid="{00000000-0005-0000-0000-000068000000}"/>
    <cellStyle name="Currency 8 3" xfId="922" xr:uid="{00000000-0005-0000-0000-000069000000}"/>
    <cellStyle name="Currency 8 3 2" xfId="1363" xr:uid="{00000000-0005-0000-0000-00006A000000}"/>
    <cellStyle name="Currency 8 4" xfId="999" xr:uid="{00000000-0005-0000-0000-00006B000000}"/>
    <cellStyle name="Currency 8 4 2" xfId="1440" xr:uid="{00000000-0005-0000-0000-00006C000000}"/>
    <cellStyle name="Currency 8 4 3" xfId="4124" xr:uid="{00000000-0005-0000-0000-00006D000000}"/>
    <cellStyle name="Currency 8 5" xfId="1080" xr:uid="{00000000-0005-0000-0000-00006E000000}"/>
    <cellStyle name="Currency 8 5 2" xfId="1521" xr:uid="{00000000-0005-0000-0000-00006F000000}"/>
    <cellStyle name="Currency 8 5 3" xfId="4205" xr:uid="{00000000-0005-0000-0000-000070000000}"/>
    <cellStyle name="Currency 8 6" xfId="604" xr:uid="{00000000-0005-0000-0000-000071000000}"/>
    <cellStyle name="Currency 9" xfId="258" xr:uid="{00000000-0005-0000-0000-000072000000}"/>
    <cellStyle name="Currency 9 2" xfId="941" xr:uid="{00000000-0005-0000-0000-000073000000}"/>
    <cellStyle name="Currency 9 2 2" xfId="1382" xr:uid="{00000000-0005-0000-0000-000074000000}"/>
    <cellStyle name="Explanatory Text 2" xfId="110" xr:uid="{00000000-0005-0000-0000-000075000000}"/>
    <cellStyle name="Followed Hyperlink" xfId="2" builtinId="9" hidden="1"/>
    <cellStyle name="Followed Hyperlink" xfId="4" builtinId="9" hidden="1"/>
    <cellStyle name="Followed Hyperlink" xfId="6" builtinId="9" hidden="1"/>
    <cellStyle name="Followed Hyperlink" xfId="8" builtinId="9" hidden="1"/>
    <cellStyle name="Followed Hyperlink" xfId="10" builtinId="9" hidden="1"/>
    <cellStyle name="Followed Hyperlink" xfId="12" builtinId="9" hidden="1"/>
    <cellStyle name="Followed Hyperlink" xfId="14" builtinId="9" hidden="1"/>
    <cellStyle name="Followed Hyperlink" xfId="16" builtinId="9" hidden="1"/>
    <cellStyle name="Followed Hyperlink" xfId="18" builtinId="9" hidden="1"/>
    <cellStyle name="Followed Hyperlink" xfId="20" builtinId="9" hidden="1"/>
    <cellStyle name="Followed Hyperlink" xfId="22" builtinId="9" hidden="1"/>
    <cellStyle name="Followed Hyperlink" xfId="24" builtinId="9" hidden="1"/>
    <cellStyle name="Followed Hyperlink" xfId="26" builtinId="9" hidden="1"/>
    <cellStyle name="Followed Hyperlink" xfId="28" builtinId="9" hidden="1"/>
    <cellStyle name="Followed Hyperlink" xfId="30" builtinId="9" hidden="1"/>
    <cellStyle name="Followed Hyperlink" xfId="32" builtinId="9" hidden="1"/>
    <cellStyle name="Followed Hyperlink" xfId="34" builtinId="9" hidden="1"/>
    <cellStyle name="Followed Hyperlink" xfId="36" builtinId="9" hidden="1"/>
    <cellStyle name="Followed Hyperlink" xfId="38" builtinId="9" hidden="1"/>
    <cellStyle name="Followed Hyperlink" xfId="40" builtinId="9" hidden="1"/>
    <cellStyle name="Followed Hyperlink" xfId="42" builtinId="9" hidden="1"/>
    <cellStyle name="Followed Hyperlink" xfId="44" builtinId="9" hidden="1"/>
    <cellStyle name="Followed Hyperlink" xfId="46" builtinId="9" hidden="1"/>
    <cellStyle name="Followed Hyperlink" xfId="48" builtinId="9" hidden="1"/>
    <cellStyle name="Followed Hyperlink" xfId="50" builtinId="9" hidden="1"/>
    <cellStyle name="Followed Hyperlink" xfId="52" builtinId="9" hidden="1"/>
    <cellStyle name="Followed Hyperlink" xfId="54" builtinId="9" hidden="1"/>
    <cellStyle name="Followed Hyperlink" xfId="56" builtinId="9" hidden="1"/>
    <cellStyle name="Followed Hyperlink" xfId="58" builtinId="9" hidden="1"/>
    <cellStyle name="Followed Hyperlink" xfId="60" builtinId="9" hidden="1"/>
    <cellStyle name="Followed Hyperlink" xfId="62" builtinId="9" hidden="1"/>
    <cellStyle name="Followed Hyperlink" xfId="64" builtinId="9" hidden="1"/>
    <cellStyle name="Followed Hyperlink" xfId="66" builtinId="9" hidden="1"/>
    <cellStyle name="Followed Hyperlink" xfId="68" builtinId="9" hidden="1"/>
    <cellStyle name="Followed Hyperlink" xfId="70" builtinId="9" hidden="1"/>
    <cellStyle name="Followed Hyperlink" xfId="72" builtinId="9" hidden="1"/>
    <cellStyle name="Followed Hyperlink" xfId="74" builtinId="9" hidden="1"/>
    <cellStyle name="Followed Hyperlink" xfId="276" builtinId="9" hidden="1"/>
    <cellStyle name="Followed Hyperlink" xfId="278" builtinId="9" hidden="1"/>
    <cellStyle name="Followed Hyperlink" xfId="280" builtinId="9" hidden="1"/>
    <cellStyle name="Followed Hyperlink" xfId="282" builtinId="9" hidden="1"/>
    <cellStyle name="Followed Hyperlink" xfId="284" builtinId="9" hidden="1"/>
    <cellStyle name="Followed Hyperlink" xfId="286" builtinId="9" hidden="1"/>
    <cellStyle name="Followed Hyperlink" xfId="288" builtinId="9" hidden="1"/>
    <cellStyle name="Followed Hyperlink" xfId="290" builtinId="9" hidden="1"/>
    <cellStyle name="Followed Hyperlink" xfId="292" builtinId="9" hidden="1"/>
    <cellStyle name="Followed Hyperlink" xfId="294" builtinId="9" hidden="1"/>
    <cellStyle name="Followed Hyperlink" xfId="296" builtinId="9" hidden="1"/>
    <cellStyle name="Followed Hyperlink" xfId="298" builtinId="9" hidden="1"/>
    <cellStyle name="Followed Hyperlink" xfId="300" builtinId="9" hidden="1"/>
    <cellStyle name="Followed Hyperlink" xfId="302" builtinId="9" hidden="1"/>
    <cellStyle name="Followed Hyperlink" xfId="304" builtinId="9" hidden="1"/>
    <cellStyle name="Followed Hyperlink" xfId="306" builtinId="9" hidden="1"/>
    <cellStyle name="Followed Hyperlink" xfId="308" builtinId="9" hidden="1"/>
    <cellStyle name="Followed Hyperlink" xfId="310" builtinId="9" hidden="1"/>
    <cellStyle name="Followed Hyperlink" xfId="312" builtinId="9" hidden="1"/>
    <cellStyle name="Followed Hyperlink" xfId="314" builtinId="9" hidden="1"/>
    <cellStyle name="Followed Hyperlink" xfId="316" builtinId="9" hidden="1"/>
    <cellStyle name="Followed Hyperlink" xfId="318" builtinId="9" hidden="1"/>
    <cellStyle name="Followed Hyperlink" xfId="320" builtinId="9" hidden="1"/>
    <cellStyle name="Followed Hyperlink" xfId="322" builtinId="9" hidden="1"/>
    <cellStyle name="Followed Hyperlink" xfId="324" builtinId="9" hidden="1"/>
    <cellStyle name="Followed Hyperlink" xfId="326" builtinId="9" hidden="1"/>
    <cellStyle name="Followed Hyperlink" xfId="328" builtinId="9" hidden="1"/>
    <cellStyle name="Followed Hyperlink" xfId="330" builtinId="9" hidden="1"/>
    <cellStyle name="Followed Hyperlink" xfId="332" builtinId="9" hidden="1"/>
    <cellStyle name="Followed Hyperlink" xfId="334" builtinId="9" hidden="1"/>
    <cellStyle name="Followed Hyperlink" xfId="336" builtinId="9" hidden="1"/>
    <cellStyle name="Followed Hyperlink" xfId="338" builtinId="9" hidden="1"/>
    <cellStyle name="Followed Hyperlink" xfId="340" builtinId="9" hidden="1"/>
    <cellStyle name="Followed Hyperlink" xfId="342" builtinId="9" hidden="1"/>
    <cellStyle name="Followed Hyperlink" xfId="344" builtinId="9" hidden="1"/>
    <cellStyle name="Followed Hyperlink" xfId="346" builtinId="9" hidden="1"/>
    <cellStyle name="Followed Hyperlink" xfId="348" builtinId="9" hidden="1"/>
    <cellStyle name="Followed Hyperlink" xfId="460" builtinId="9" hidden="1"/>
    <cellStyle name="Followed Hyperlink" xfId="462" builtinId="9" hidden="1"/>
    <cellStyle name="Followed Hyperlink" xfId="464" builtinId="9" hidden="1"/>
    <cellStyle name="Followed Hyperlink" xfId="466" builtinId="9" hidden="1"/>
    <cellStyle name="Followed Hyperlink" xfId="468" builtinId="9" hidden="1"/>
    <cellStyle name="Followed Hyperlink" xfId="470" builtinId="9" hidden="1"/>
    <cellStyle name="Followed Hyperlink" xfId="472" builtinId="9" hidden="1"/>
    <cellStyle name="Followed Hyperlink" xfId="474" builtinId="9" hidden="1"/>
    <cellStyle name="Followed Hyperlink" xfId="476" builtinId="9" hidden="1"/>
    <cellStyle name="Followed Hyperlink" xfId="478" builtinId="9" hidden="1"/>
    <cellStyle name="Followed Hyperlink" xfId="480" builtinId="9" hidden="1"/>
    <cellStyle name="Followed Hyperlink" xfId="482" builtinId="9" hidden="1"/>
    <cellStyle name="Followed Hyperlink" xfId="484" builtinId="9" hidden="1"/>
    <cellStyle name="Followed Hyperlink" xfId="486" builtinId="9" hidden="1"/>
    <cellStyle name="Followed Hyperlink" xfId="488" builtinId="9" hidden="1"/>
    <cellStyle name="Followed Hyperlink" xfId="490" builtinId="9" hidden="1"/>
    <cellStyle name="Followed Hyperlink" xfId="492" builtinId="9" hidden="1"/>
    <cellStyle name="Followed Hyperlink" xfId="494" builtinId="9" hidden="1"/>
    <cellStyle name="Followed Hyperlink" xfId="496" builtinId="9" hidden="1"/>
    <cellStyle name="Followed Hyperlink" xfId="498" builtinId="9" hidden="1"/>
    <cellStyle name="Followed Hyperlink" xfId="500" builtinId="9" hidden="1"/>
    <cellStyle name="Followed Hyperlink" xfId="502" builtinId="9" hidden="1"/>
    <cellStyle name="Followed Hyperlink" xfId="504" builtinId="9" hidden="1"/>
    <cellStyle name="Followed Hyperlink" xfId="506" builtinId="9" hidden="1"/>
    <cellStyle name="Followed Hyperlink" xfId="508" builtinId="9" hidden="1"/>
    <cellStyle name="Followed Hyperlink" xfId="510" builtinId="9" hidden="1"/>
    <cellStyle name="Followed Hyperlink" xfId="512" builtinId="9" hidden="1"/>
    <cellStyle name="Followed Hyperlink" xfId="514" builtinId="9" hidden="1"/>
    <cellStyle name="Followed Hyperlink" xfId="516" builtinId="9" hidden="1"/>
    <cellStyle name="Followed Hyperlink" xfId="518" builtinId="9" hidden="1"/>
    <cellStyle name="Followed Hyperlink" xfId="520" builtinId="9" hidden="1"/>
    <cellStyle name="Followed Hyperlink" xfId="522" builtinId="9" hidden="1"/>
    <cellStyle name="Followed Hyperlink" xfId="524" builtinId="9" hidden="1"/>
    <cellStyle name="Followed Hyperlink" xfId="526" builtinId="9" hidden="1"/>
    <cellStyle name="Followed Hyperlink" xfId="528" builtinId="9" hidden="1"/>
    <cellStyle name="Followed Hyperlink" xfId="530" builtinId="9" hidden="1"/>
    <cellStyle name="Followed Hyperlink" xfId="532" builtinId="9" hidden="1"/>
    <cellStyle name="Followed Hyperlink" xfId="632" builtinId="9" hidden="1"/>
    <cellStyle name="Followed Hyperlink" xfId="634" builtinId="9" hidden="1"/>
    <cellStyle name="Followed Hyperlink" xfId="636" builtinId="9" hidden="1"/>
    <cellStyle name="Followed Hyperlink" xfId="638" builtinId="9" hidden="1"/>
    <cellStyle name="Followed Hyperlink" xfId="640" builtinId="9" hidden="1"/>
    <cellStyle name="Followed Hyperlink" xfId="642" builtinId="9" hidden="1"/>
    <cellStyle name="Followed Hyperlink" xfId="644" builtinId="9" hidden="1"/>
    <cellStyle name="Followed Hyperlink" xfId="646" builtinId="9" hidden="1"/>
    <cellStyle name="Followed Hyperlink" xfId="648" builtinId="9" hidden="1"/>
    <cellStyle name="Followed Hyperlink" xfId="650" builtinId="9" hidden="1"/>
    <cellStyle name="Followed Hyperlink" xfId="652" builtinId="9" hidden="1"/>
    <cellStyle name="Followed Hyperlink" xfId="654" builtinId="9" hidden="1"/>
    <cellStyle name="Followed Hyperlink" xfId="656" builtinId="9" hidden="1"/>
    <cellStyle name="Followed Hyperlink" xfId="658" builtinId="9" hidden="1"/>
    <cellStyle name="Followed Hyperlink" xfId="660" builtinId="9" hidden="1"/>
    <cellStyle name="Followed Hyperlink" xfId="662" builtinId="9" hidden="1"/>
    <cellStyle name="Followed Hyperlink" xfId="664" builtinId="9" hidden="1"/>
    <cellStyle name="Followed Hyperlink" xfId="666" builtinId="9" hidden="1"/>
    <cellStyle name="Followed Hyperlink" xfId="668" builtinId="9" hidden="1"/>
    <cellStyle name="Followed Hyperlink" xfId="670" builtinId="9" hidden="1"/>
    <cellStyle name="Followed Hyperlink" xfId="672" builtinId="9" hidden="1"/>
    <cellStyle name="Followed Hyperlink" xfId="674" builtinId="9" hidden="1"/>
    <cellStyle name="Followed Hyperlink" xfId="676" builtinId="9" hidden="1"/>
    <cellStyle name="Followed Hyperlink" xfId="678" builtinId="9" hidden="1"/>
    <cellStyle name="Followed Hyperlink" xfId="680" builtinId="9" hidden="1"/>
    <cellStyle name="Followed Hyperlink" xfId="682" builtinId="9" hidden="1"/>
    <cellStyle name="Followed Hyperlink" xfId="684" builtinId="9" hidden="1"/>
    <cellStyle name="Followed Hyperlink" xfId="686" builtinId="9" hidden="1"/>
    <cellStyle name="Followed Hyperlink" xfId="688" builtinId="9" hidden="1"/>
    <cellStyle name="Followed Hyperlink" xfId="690" builtinId="9" hidden="1"/>
    <cellStyle name="Followed Hyperlink" xfId="692" builtinId="9" hidden="1"/>
    <cellStyle name="Followed Hyperlink" xfId="694" builtinId="9" hidden="1"/>
    <cellStyle name="Followed Hyperlink" xfId="696" builtinId="9" hidden="1"/>
    <cellStyle name="Followed Hyperlink" xfId="698" builtinId="9" hidden="1"/>
    <cellStyle name="Followed Hyperlink" xfId="700" builtinId="9" hidden="1"/>
    <cellStyle name="Followed Hyperlink" xfId="702" builtinId="9" hidden="1"/>
    <cellStyle name="Followed Hyperlink" xfId="704" builtinId="9" hidden="1"/>
    <cellStyle name="Followed Hyperlink" xfId="777" builtinId="9" hidden="1"/>
    <cellStyle name="Followed Hyperlink" xfId="781" builtinId="9" hidden="1"/>
    <cellStyle name="Followed Hyperlink" xfId="776" builtinId="9" hidden="1"/>
    <cellStyle name="Followed Hyperlink" xfId="818" builtinId="9" hidden="1"/>
    <cellStyle name="Followed Hyperlink" xfId="780" builtinId="9" hidden="1"/>
    <cellStyle name="Followed Hyperlink" xfId="779" builtinId="9" hidden="1"/>
    <cellStyle name="Followed Hyperlink" xfId="787" builtinId="9" hidden="1"/>
    <cellStyle name="Followed Hyperlink" xfId="860" builtinId="9" hidden="1"/>
    <cellStyle name="Followed Hyperlink" xfId="807" builtinId="9" hidden="1"/>
    <cellStyle name="Followed Hyperlink" xfId="819" builtinId="9" hidden="1"/>
    <cellStyle name="Followed Hyperlink" xfId="783" builtinId="9" hidden="1"/>
    <cellStyle name="Followed Hyperlink" xfId="873" builtinId="9" hidden="1"/>
    <cellStyle name="Followed Hyperlink" xfId="789" builtinId="9" hidden="1"/>
    <cellStyle name="Followed Hyperlink" xfId="709" builtinId="9" hidden="1"/>
    <cellStyle name="Followed Hyperlink" xfId="760" builtinId="9" hidden="1"/>
    <cellStyle name="Followed Hyperlink" xfId="755" builtinId="9" hidden="1"/>
    <cellStyle name="Followed Hyperlink" xfId="797" builtinId="9" hidden="1"/>
    <cellStyle name="Followed Hyperlink" xfId="763" builtinId="9" hidden="1"/>
    <cellStyle name="Followed Hyperlink" xfId="742" builtinId="9" hidden="1"/>
    <cellStyle name="Followed Hyperlink" xfId="857" builtinId="9" hidden="1"/>
    <cellStyle name="Followed Hyperlink" xfId="867" builtinId="9" hidden="1"/>
    <cellStyle name="Followed Hyperlink" xfId="855" builtinId="9" hidden="1"/>
    <cellStyle name="Followed Hyperlink" xfId="801" builtinId="9" hidden="1"/>
    <cellStyle name="Followed Hyperlink" xfId="868" builtinId="9" hidden="1"/>
    <cellStyle name="Followed Hyperlink" xfId="748" builtinId="9" hidden="1"/>
    <cellStyle name="Followed Hyperlink" xfId="750" builtinId="9" hidden="1"/>
    <cellStyle name="Followed Hyperlink" xfId="747" builtinId="9" hidden="1"/>
    <cellStyle name="Followed Hyperlink" xfId="869" builtinId="9" hidden="1"/>
    <cellStyle name="Followed Hyperlink" xfId="836" builtinId="9" hidden="1"/>
    <cellStyle name="Followed Hyperlink" xfId="852" builtinId="9" hidden="1"/>
    <cellStyle name="Followed Hyperlink" xfId="851" builtinId="9" hidden="1"/>
    <cellStyle name="Followed Hyperlink" xfId="826" builtinId="9" hidden="1"/>
    <cellStyle name="Followed Hyperlink" xfId="827" builtinId="9" hidden="1"/>
    <cellStyle name="Followed Hyperlink" xfId="825" builtinId="9" hidden="1"/>
    <cellStyle name="Followed Hyperlink" xfId="874" builtinId="9" hidden="1"/>
    <cellStyle name="Followed Hyperlink" xfId="799" builtinId="9" hidden="1"/>
    <cellStyle name="Followed Hyperlink" xfId="795" builtinId="9" hidden="1"/>
    <cellStyle name="Followed Hyperlink" xfId="723" builtinId="9" hidden="1"/>
    <cellStyle name="Followed Hyperlink" xfId="719" builtinId="9" hidden="1"/>
    <cellStyle name="Followed Hyperlink" xfId="724" builtinId="9" hidden="1"/>
    <cellStyle name="Followed Hyperlink" xfId="901" builtinId="9" hidden="1"/>
    <cellStyle name="Followed Hyperlink" xfId="720" builtinId="9" hidden="1"/>
    <cellStyle name="Followed Hyperlink" xfId="721" builtinId="9" hidden="1"/>
    <cellStyle name="Followed Hyperlink" xfId="716" builtinId="9" hidden="1"/>
    <cellStyle name="Followed Hyperlink" xfId="939" builtinId="9" hidden="1"/>
    <cellStyle name="Followed Hyperlink" xfId="890" builtinId="9" hidden="1"/>
    <cellStyle name="Followed Hyperlink" xfId="902" builtinId="9" hidden="1"/>
    <cellStyle name="Followed Hyperlink" xfId="718" builtinId="9" hidden="1"/>
    <cellStyle name="Followed Hyperlink" xfId="953" builtinId="9" hidden="1"/>
    <cellStyle name="Followed Hyperlink" xfId="714" builtinId="9" hidden="1"/>
    <cellStyle name="Followed Hyperlink" xfId="765" builtinId="9" hidden="1"/>
    <cellStyle name="Followed Hyperlink" xfId="808" builtinId="9" hidden="1"/>
    <cellStyle name="Followed Hyperlink" xfId="786" builtinId="9" hidden="1"/>
    <cellStyle name="Followed Hyperlink" xfId="882" builtinId="9" hidden="1"/>
    <cellStyle name="Followed Hyperlink" xfId="872" builtinId="9" hidden="1"/>
    <cellStyle name="Followed Hyperlink" xfId="865" builtinId="9" hidden="1"/>
    <cellStyle name="Followed Hyperlink" xfId="936" builtinId="9" hidden="1"/>
    <cellStyle name="Followed Hyperlink" xfId="947" builtinId="9" hidden="1"/>
    <cellStyle name="Followed Hyperlink" xfId="794" builtinId="9" hidden="1"/>
    <cellStyle name="Followed Hyperlink" xfId="933" builtinId="9" hidden="1"/>
    <cellStyle name="Followed Hyperlink" xfId="732" builtinId="9" hidden="1"/>
    <cellStyle name="Followed Hyperlink" xfId="770" builtinId="9" hidden="1"/>
    <cellStyle name="Followed Hyperlink" xfId="847" builtinId="9" hidden="1"/>
    <cellStyle name="Followed Hyperlink" xfId="932" builtinId="9" hidden="1"/>
    <cellStyle name="Followed Hyperlink" xfId="944" builtinId="9" hidden="1"/>
    <cellStyle name="Followed Hyperlink" xfId="943" builtinId="9" hidden="1"/>
    <cellStyle name="Followed Hyperlink" xfId="914" builtinId="9" hidden="1"/>
    <cellStyle name="Followed Hyperlink" xfId="910" builtinId="9" hidden="1"/>
    <cellStyle name="Followed Hyperlink" xfId="707" builtinId="9" hidden="1"/>
    <cellStyle name="Followed Hyperlink" xfId="906" builtinId="9" hidden="1"/>
    <cellStyle name="Followed Hyperlink" xfId="913" builtinId="9" hidden="1"/>
    <cellStyle name="Followed Hyperlink" xfId="883" builtinId="9" hidden="1"/>
    <cellStyle name="Followed Hyperlink" xfId="880" builtinId="9" hidden="1"/>
    <cellStyle name="Followed Hyperlink" xfId="757" builtinId="9" hidden="1"/>
    <cellStyle name="Followed Hyperlink" xfId="759" builtinId="9" hidden="1"/>
    <cellStyle name="Followed Hyperlink" xfId="804" builtinId="9" hidden="1"/>
    <cellStyle name="Followed Hyperlink" xfId="746" builtinId="9" hidden="1"/>
    <cellStyle name="Followed Hyperlink" xfId="1010" builtinId="9" hidden="1"/>
    <cellStyle name="Followed Hyperlink" xfId="970" builtinId="9" hidden="1"/>
    <cellStyle name="Followed Hyperlink" xfId="981" builtinId="9" hidden="1"/>
    <cellStyle name="Followed Hyperlink" xfId="630" builtinId="9" hidden="1"/>
    <cellStyle name="Followed Hyperlink" xfId="1023" builtinId="9" hidden="1"/>
    <cellStyle name="Followed Hyperlink" xfId="745" builtinId="9" hidden="1"/>
    <cellStyle name="Followed Hyperlink" xfId="767" builtinId="9" hidden="1"/>
    <cellStyle name="Followed Hyperlink" xfId="916" builtinId="9" hidden="1"/>
    <cellStyle name="Followed Hyperlink" xfId="730" builtinId="9" hidden="1"/>
    <cellStyle name="Followed Hyperlink" xfId="961" builtinId="9" hidden="1"/>
    <cellStyle name="Followed Hyperlink" xfId="866" builtinId="9" hidden="1"/>
    <cellStyle name="Followed Hyperlink" xfId="784" builtinId="9" hidden="1"/>
    <cellStyle name="Followed Hyperlink" xfId="1007" builtinId="9" hidden="1"/>
    <cellStyle name="Followed Hyperlink" xfId="1016" builtinId="9" hidden="1"/>
    <cellStyle name="Followed Hyperlink" xfId="1005" builtinId="9" hidden="1"/>
    <cellStyle name="Followed Hyperlink" xfId="965" builtinId="9" hidden="1"/>
    <cellStyle name="Followed Hyperlink" xfId="1017" builtinId="9" hidden="1"/>
    <cellStyle name="Followed Hyperlink" xfId="917" builtinId="9" hidden="1"/>
    <cellStyle name="Followed Hyperlink" xfId="823" builtinId="9" hidden="1"/>
    <cellStyle name="Followed Hyperlink" xfId="838" builtinId="9" hidden="1"/>
    <cellStyle name="Followed Hyperlink" xfId="1018" builtinId="9" hidden="1"/>
    <cellStyle name="Followed Hyperlink" xfId="994" builtinId="9" hidden="1"/>
    <cellStyle name="Followed Hyperlink" xfId="1002" builtinId="9" hidden="1"/>
    <cellStyle name="Followed Hyperlink" xfId="1001" builtinId="9" hidden="1"/>
    <cellStyle name="Followed Hyperlink" xfId="987" builtinId="9" hidden="1"/>
    <cellStyle name="Followed Hyperlink" xfId="988" builtinId="9" hidden="1"/>
    <cellStyle name="Followed Hyperlink" xfId="986" builtinId="9" hidden="1"/>
    <cellStyle name="Followed Hyperlink" xfId="1024" builtinId="9" hidden="1"/>
    <cellStyle name="Followed Hyperlink" xfId="957" builtinId="9" hidden="1"/>
    <cellStyle name="Followed Hyperlink" xfId="850" builtinId="9" hidden="1"/>
    <cellStyle name="Followed Hyperlink" xfId="792" builtinId="9" hidden="1"/>
    <cellStyle name="Followed Hyperlink" xfId="1015" builtinId="9" hidden="1"/>
    <cellStyle name="Followed Hyperlink" xfId="708" builtinId="9" hidden="1"/>
    <cellStyle name="Followed Hyperlink" xfId="877" builtinId="9" hidden="1"/>
    <cellStyle name="Followed Hyperlink" xfId="928" builtinId="9" hidden="1"/>
    <cellStyle name="Followed Hyperlink" xfId="919" builtinId="9" hidden="1"/>
    <cellStyle name="Followed Hyperlink" xfId="927" builtinId="9" hidden="1"/>
    <cellStyle name="Followed Hyperlink" xfId="1044" builtinId="9" hidden="1"/>
    <cellStyle name="Followed Hyperlink" xfId="912" builtinId="9" hidden="1"/>
    <cellStyle name="Followed Hyperlink" xfId="841" builtinId="9" hidden="1"/>
    <cellStyle name="Followed Hyperlink" xfId="798" builtinId="9" hidden="1"/>
    <cellStyle name="Followed Hyperlink" xfId="1064" builtinId="9" hidden="1"/>
    <cellStyle name="Followed Hyperlink" xfId="1035" builtinId="9" hidden="1"/>
    <cellStyle name="Followed Hyperlink" xfId="1049" builtinId="9" hidden="1"/>
    <cellStyle name="Followed Hyperlink" xfId="1027" builtinId="9" hidden="1"/>
    <cellStyle name="Followed Hyperlink" xfId="1033" builtinId="9" hidden="1"/>
    <cellStyle name="Followed Hyperlink" xfId="1063" builtinId="9" hidden="1"/>
    <cellStyle name="Followed Hyperlink" xfId="960" builtinId="9" hidden="1"/>
    <cellStyle name="Followed Hyperlink" xfId="1034" builtinId="9" hidden="1"/>
    <cellStyle name="Followed Hyperlink" xfId="1022" builtinId="9" hidden="1"/>
    <cellStyle name="Followed Hyperlink" xfId="1041" builtinId="9" hidden="1"/>
    <cellStyle name="Followed Hyperlink" xfId="962" builtinId="9" hidden="1"/>
    <cellStyle name="Followed Hyperlink" xfId="1043" builtinId="9" hidden="1"/>
    <cellStyle name="Followed Hyperlink" xfId="1046" builtinId="9" hidden="1"/>
    <cellStyle name="Followed Hyperlink" xfId="1029" builtinId="9" hidden="1"/>
    <cellStyle name="Followed Hyperlink" xfId="1036" builtinId="9" hidden="1"/>
    <cellStyle name="Followed Hyperlink" xfId="956" builtinId="9" hidden="1"/>
    <cellStyle name="Followed Hyperlink" xfId="769" builtinId="9" hidden="1"/>
    <cellStyle name="Followed Hyperlink" xfId="1061" builtinId="9" hidden="1"/>
    <cellStyle name="Followed Hyperlink" xfId="1068" builtinId="9" hidden="1"/>
    <cellStyle name="Followed Hyperlink" xfId="1059" builtinId="9" hidden="1"/>
    <cellStyle name="Followed Hyperlink" xfId="1030" builtinId="9" hidden="1"/>
    <cellStyle name="Followed Hyperlink" xfId="1069" builtinId="9" hidden="1"/>
    <cellStyle name="Followed Hyperlink" xfId="980" builtinId="9" hidden="1"/>
    <cellStyle name="Followed Hyperlink" xfId="967" builtinId="9" hidden="1"/>
    <cellStyle name="Followed Hyperlink" xfId="1012" builtinId="9" hidden="1"/>
    <cellStyle name="Followed Hyperlink" xfId="1070" builtinId="9" hidden="1"/>
    <cellStyle name="Followed Hyperlink" xfId="1051" builtinId="9" hidden="1"/>
    <cellStyle name="Followed Hyperlink" xfId="1056" builtinId="9" hidden="1"/>
    <cellStyle name="Followed Hyperlink" xfId="1055" builtinId="9" hidden="1"/>
    <cellStyle name="Followed Hyperlink" xfId="1048" builtinId="9" hidden="1"/>
    <cellStyle name="Followed Hyperlink" xfId="553" builtinId="9" hidden="1"/>
    <cellStyle name="Followed Hyperlink" xfId="624" builtinId="9" hidden="1"/>
    <cellStyle name="Followed Hyperlink" xfId="601" builtinId="9" hidden="1"/>
    <cellStyle name="Followed Hyperlink" xfId="618" builtinId="9" hidden="1"/>
    <cellStyle name="Followed Hyperlink" xfId="617" builtinId="9" hidden="1"/>
    <cellStyle name="Followed Hyperlink" xfId="592" builtinId="9" hidden="1"/>
    <cellStyle name="Followed Hyperlink" xfId="593" builtinId="9" hidden="1"/>
    <cellStyle name="Followed Hyperlink" xfId="591" builtinId="9" hidden="1"/>
    <cellStyle name="Followed Hyperlink" xfId="628" builtinId="9" hidden="1"/>
    <cellStyle name="Followed Hyperlink" xfId="575" builtinId="9" hidden="1"/>
    <cellStyle name="Followed Hyperlink" xfId="573" builtinId="9" hidden="1"/>
    <cellStyle name="Followed Hyperlink" xfId="537" builtinId="9" hidden="1"/>
    <cellStyle name="Followed Hyperlink" xfId="567" builtinId="9" hidden="1"/>
    <cellStyle name="Followed Hyperlink" xfId="536" builtinId="9" hidden="1"/>
    <cellStyle name="Followed Hyperlink" xfId="563" builtinId="9" hidden="1"/>
    <cellStyle name="Followed Hyperlink" xfId="616" builtinId="9" hidden="1"/>
    <cellStyle name="Followed Hyperlink" xfId="576" builtinId="9" hidden="1"/>
    <cellStyle name="Followed Hyperlink" xfId="551" builtinId="9" hidden="1"/>
    <cellStyle name="Followed Hyperlink" xfId="552" builtinId="9" hidden="1"/>
    <cellStyle name="Followed Hyperlink" xfId="629" builtinId="9" hidden="1"/>
    <cellStyle name="Followed Hyperlink" xfId="602" builtinId="9" hidden="1"/>
    <cellStyle name="Followed Hyperlink" xfId="565" builtinId="9" hidden="1"/>
    <cellStyle name="Followed Hyperlink" xfId="615" builtinId="9" hidden="1"/>
    <cellStyle name="Followed Hyperlink" xfId="560" builtinId="9" hidden="1"/>
    <cellStyle name="Followed Hyperlink" xfId="544" builtinId="9" hidden="1"/>
    <cellStyle name="Followed Hyperlink" xfId="612" builtinId="9" hidden="1"/>
    <cellStyle name="Followed Hyperlink" xfId="610" builtinId="9" hidden="1"/>
    <cellStyle name="Followed Hyperlink" xfId="608" builtinId="9" hidden="1"/>
    <cellStyle name="Followed Hyperlink" xfId="589" builtinId="9" hidden="1"/>
    <cellStyle name="Followed Hyperlink" xfId="571" builtinId="9" hidden="1"/>
    <cellStyle name="Followed Hyperlink" xfId="559" builtinId="9" hidden="1"/>
    <cellStyle name="Followed Hyperlink" xfId="542" builtinId="9" hidden="1"/>
    <cellStyle name="Followed Hyperlink" xfId="540" builtinId="9" hidden="1"/>
    <cellStyle name="Followed Hyperlink" xfId="566" builtinId="9" hidden="1"/>
    <cellStyle name="Followed Hyperlink" xfId="622" builtinId="9" hidden="1"/>
    <cellStyle name="Followed Hyperlink" xfId="570" builtinId="9" hidden="1"/>
    <cellStyle name="Followed Hyperlink" xfId="554" builtinId="9" hidden="1"/>
    <cellStyle name="Followed Hyperlink" xfId="1084" builtinId="9" hidden="1"/>
    <cellStyle name="Followed Hyperlink" xfId="1086" builtinId="9" hidden="1"/>
    <cellStyle name="Followed Hyperlink" xfId="1088" builtinId="9" hidden="1"/>
    <cellStyle name="Followed Hyperlink" xfId="1090" builtinId="9" hidden="1"/>
    <cellStyle name="Followed Hyperlink" xfId="1092" builtinId="9" hidden="1"/>
    <cellStyle name="Followed Hyperlink" xfId="1094" builtinId="9" hidden="1"/>
    <cellStyle name="Followed Hyperlink" xfId="1096" builtinId="9" hidden="1"/>
    <cellStyle name="Followed Hyperlink" xfId="1098" builtinId="9" hidden="1"/>
    <cellStyle name="Followed Hyperlink" xfId="1100" builtinId="9" hidden="1"/>
    <cellStyle name="Followed Hyperlink" xfId="1102" builtinId="9" hidden="1"/>
    <cellStyle name="Followed Hyperlink" xfId="1104" builtinId="9" hidden="1"/>
    <cellStyle name="Followed Hyperlink" xfId="1106" builtinId="9" hidden="1"/>
    <cellStyle name="Followed Hyperlink" xfId="1108" builtinId="9" hidden="1"/>
    <cellStyle name="Followed Hyperlink" xfId="1110" builtinId="9" hidden="1"/>
    <cellStyle name="Followed Hyperlink" xfId="1112" builtinId="9" hidden="1"/>
    <cellStyle name="Followed Hyperlink" xfId="1114" builtinId="9" hidden="1"/>
    <cellStyle name="Followed Hyperlink" xfId="1116" builtinId="9" hidden="1"/>
    <cellStyle name="Followed Hyperlink" xfId="1118" builtinId="9" hidden="1"/>
    <cellStyle name="Followed Hyperlink" xfId="1120" builtinId="9" hidden="1"/>
    <cellStyle name="Followed Hyperlink" xfId="1122" builtinId="9" hidden="1"/>
    <cellStyle name="Followed Hyperlink" xfId="1124" builtinId="9" hidden="1"/>
    <cellStyle name="Followed Hyperlink" xfId="1126" builtinId="9" hidden="1"/>
    <cellStyle name="Followed Hyperlink" xfId="1128" builtinId="9" hidden="1"/>
    <cellStyle name="Followed Hyperlink" xfId="1130" builtinId="9" hidden="1"/>
    <cellStyle name="Followed Hyperlink" xfId="1132" builtinId="9" hidden="1"/>
    <cellStyle name="Followed Hyperlink" xfId="1134" builtinId="9" hidden="1"/>
    <cellStyle name="Followed Hyperlink" xfId="1136" builtinId="9" hidden="1"/>
    <cellStyle name="Followed Hyperlink" xfId="1138" builtinId="9" hidden="1"/>
    <cellStyle name="Followed Hyperlink" xfId="1140" builtinId="9" hidden="1"/>
    <cellStyle name="Followed Hyperlink" xfId="1142" builtinId="9" hidden="1"/>
    <cellStyle name="Followed Hyperlink" xfId="1144" builtinId="9" hidden="1"/>
    <cellStyle name="Followed Hyperlink" xfId="1146" builtinId="9" hidden="1"/>
    <cellStyle name="Followed Hyperlink" xfId="1148" builtinId="9" hidden="1"/>
    <cellStyle name="Followed Hyperlink" xfId="1150" builtinId="9" hidden="1"/>
    <cellStyle name="Followed Hyperlink" xfId="1152" builtinId="9" hidden="1"/>
    <cellStyle name="Followed Hyperlink" xfId="1154" builtinId="9" hidden="1"/>
    <cellStyle name="Followed Hyperlink" xfId="1156" builtinId="9" hidden="1"/>
    <cellStyle name="Followed Hyperlink" xfId="1226" builtinId="9" hidden="1"/>
    <cellStyle name="Followed Hyperlink" xfId="1230" builtinId="9" hidden="1"/>
    <cellStyle name="Followed Hyperlink" xfId="1225" builtinId="9" hidden="1"/>
    <cellStyle name="Followed Hyperlink" xfId="1267" builtinId="9" hidden="1"/>
    <cellStyle name="Followed Hyperlink" xfId="1229" builtinId="9" hidden="1"/>
    <cellStyle name="Followed Hyperlink" xfId="1228" builtinId="9" hidden="1"/>
    <cellStyle name="Followed Hyperlink" xfId="1236" builtinId="9" hidden="1"/>
    <cellStyle name="Followed Hyperlink" xfId="1303" builtinId="9" hidden="1"/>
    <cellStyle name="Followed Hyperlink" xfId="1256" builtinId="9" hidden="1"/>
    <cellStyle name="Followed Hyperlink" xfId="1268" builtinId="9" hidden="1"/>
    <cellStyle name="Followed Hyperlink" xfId="1232" builtinId="9" hidden="1"/>
    <cellStyle name="Followed Hyperlink" xfId="1315" builtinId="9" hidden="1"/>
    <cellStyle name="Followed Hyperlink" xfId="1238" builtinId="9" hidden="1"/>
    <cellStyle name="Followed Hyperlink" xfId="1161" builtinId="9" hidden="1"/>
    <cellStyle name="Followed Hyperlink" xfId="1209" builtinId="9" hidden="1"/>
    <cellStyle name="Followed Hyperlink" xfId="1205" builtinId="9" hidden="1"/>
    <cellStyle name="Followed Hyperlink" xfId="1246" builtinId="9" hidden="1"/>
    <cellStyle name="Followed Hyperlink" xfId="1212" builtinId="9" hidden="1"/>
    <cellStyle name="Followed Hyperlink" xfId="1192" builtinId="9" hidden="1"/>
    <cellStyle name="Followed Hyperlink" xfId="1300" builtinId="9" hidden="1"/>
    <cellStyle name="Followed Hyperlink" xfId="1310" builtinId="9" hidden="1"/>
    <cellStyle name="Followed Hyperlink" xfId="1298" builtinId="9" hidden="1"/>
    <cellStyle name="Followed Hyperlink" xfId="1250" builtinId="9" hidden="1"/>
    <cellStyle name="Followed Hyperlink" xfId="1311" builtinId="9" hidden="1"/>
    <cellStyle name="Followed Hyperlink" xfId="1198" builtinId="9" hidden="1"/>
    <cellStyle name="Followed Hyperlink" xfId="1200" builtinId="9" hidden="1"/>
    <cellStyle name="Followed Hyperlink" xfId="1197" builtinId="9" hidden="1"/>
    <cellStyle name="Followed Hyperlink" xfId="1312" builtinId="9" hidden="1"/>
    <cellStyle name="Followed Hyperlink" xfId="1280" builtinId="9" hidden="1"/>
    <cellStyle name="Followed Hyperlink" xfId="1295" builtinId="9" hidden="1"/>
    <cellStyle name="Followed Hyperlink" xfId="1294" builtinId="9" hidden="1"/>
    <cellStyle name="Followed Hyperlink" xfId="1275" builtinId="9" hidden="1"/>
    <cellStyle name="Followed Hyperlink" xfId="1276" builtinId="9" hidden="1"/>
    <cellStyle name="Followed Hyperlink" xfId="1274" builtinId="9" hidden="1"/>
    <cellStyle name="Followed Hyperlink" xfId="1316" builtinId="9" hidden="1"/>
    <cellStyle name="Followed Hyperlink" xfId="1248" builtinId="9" hidden="1"/>
    <cellStyle name="Followed Hyperlink" xfId="1244" builtinId="9" hidden="1"/>
    <cellStyle name="Followed Hyperlink" xfId="1175" builtinId="9" hidden="1"/>
    <cellStyle name="Followed Hyperlink" xfId="1171" builtinId="9" hidden="1"/>
    <cellStyle name="Followed Hyperlink" xfId="1176" builtinId="9" hidden="1"/>
    <cellStyle name="Followed Hyperlink" xfId="1343" builtinId="9" hidden="1"/>
    <cellStyle name="Followed Hyperlink" xfId="1172" builtinId="9" hidden="1"/>
    <cellStyle name="Followed Hyperlink" xfId="1173" builtinId="9" hidden="1"/>
    <cellStyle name="Followed Hyperlink" xfId="1168" builtinId="9" hidden="1"/>
    <cellStyle name="Followed Hyperlink" xfId="1380" builtinId="9" hidden="1"/>
    <cellStyle name="Followed Hyperlink" xfId="1332" builtinId="9" hidden="1"/>
    <cellStyle name="Followed Hyperlink" xfId="1344" builtinId="9" hidden="1"/>
    <cellStyle name="Followed Hyperlink" xfId="1170" builtinId="9" hidden="1"/>
    <cellStyle name="Followed Hyperlink" xfId="1394" builtinId="9" hidden="1"/>
    <cellStyle name="Followed Hyperlink" xfId="1166" builtinId="9" hidden="1"/>
    <cellStyle name="Followed Hyperlink" xfId="1214" builtinId="9" hidden="1"/>
    <cellStyle name="Followed Hyperlink" xfId="1257" builtinId="9" hidden="1"/>
    <cellStyle name="Followed Hyperlink" xfId="1235" builtinId="9" hidden="1"/>
    <cellStyle name="Followed Hyperlink" xfId="1324" builtinId="9" hidden="1"/>
    <cellStyle name="Followed Hyperlink" xfId="1314" builtinId="9" hidden="1"/>
    <cellStyle name="Followed Hyperlink" xfId="1308" builtinId="9" hidden="1"/>
    <cellStyle name="Followed Hyperlink" xfId="1377" builtinId="9" hidden="1"/>
    <cellStyle name="Followed Hyperlink" xfId="1388" builtinId="9" hidden="1"/>
    <cellStyle name="Followed Hyperlink" xfId="1243" builtinId="9" hidden="1"/>
    <cellStyle name="Followed Hyperlink" xfId="1374" builtinId="9" hidden="1"/>
    <cellStyle name="Followed Hyperlink" xfId="1184" builtinId="9" hidden="1"/>
    <cellStyle name="Followed Hyperlink" xfId="1219" builtinId="9" hidden="1"/>
    <cellStyle name="Followed Hyperlink" xfId="1290" builtinId="9" hidden="1"/>
    <cellStyle name="Followed Hyperlink" xfId="1373" builtinId="9" hidden="1"/>
    <cellStyle name="Followed Hyperlink" xfId="1385" builtinId="9" hidden="1"/>
    <cellStyle name="Followed Hyperlink" xfId="1384" builtinId="9" hidden="1"/>
    <cellStyle name="Followed Hyperlink" xfId="1356" builtinId="9" hidden="1"/>
    <cellStyle name="Followed Hyperlink" xfId="1352" builtinId="9" hidden="1"/>
    <cellStyle name="Followed Hyperlink" xfId="1159" builtinId="9" hidden="1"/>
    <cellStyle name="Followed Hyperlink" xfId="1348" builtinId="9" hidden="1"/>
    <cellStyle name="Followed Hyperlink" xfId="1355" builtinId="9" hidden="1"/>
    <cellStyle name="Followed Hyperlink" xfId="1325" builtinId="9" hidden="1"/>
    <cellStyle name="Followed Hyperlink" xfId="1322" builtinId="9" hidden="1"/>
    <cellStyle name="Followed Hyperlink" xfId="1206" builtinId="9" hidden="1"/>
    <cellStyle name="Followed Hyperlink" xfId="1208" builtinId="9" hidden="1"/>
    <cellStyle name="Followed Hyperlink" xfId="1253" builtinId="9" hidden="1"/>
    <cellStyle name="Followed Hyperlink" xfId="1196" builtinId="9" hidden="1"/>
    <cellStyle name="Followed Hyperlink" xfId="1451" builtinId="9" hidden="1"/>
    <cellStyle name="Followed Hyperlink" xfId="1411" builtinId="9" hidden="1"/>
    <cellStyle name="Followed Hyperlink" xfId="1422" builtinId="9" hidden="1"/>
    <cellStyle name="Followed Hyperlink" xfId="1082" builtinId="9" hidden="1"/>
    <cellStyle name="Followed Hyperlink" xfId="1464" builtinId="9" hidden="1"/>
    <cellStyle name="Followed Hyperlink" xfId="1195" builtinId="9" hidden="1"/>
    <cellStyle name="Followed Hyperlink" xfId="1216" builtinId="9" hidden="1"/>
    <cellStyle name="Followed Hyperlink" xfId="1358" builtinId="9" hidden="1"/>
    <cellStyle name="Followed Hyperlink" xfId="1182" builtinId="9" hidden="1"/>
    <cellStyle name="Followed Hyperlink" xfId="1402" builtinId="9" hidden="1"/>
    <cellStyle name="Followed Hyperlink" xfId="1309" builtinId="9" hidden="1"/>
    <cellStyle name="Followed Hyperlink" xfId="1233" builtinId="9" hidden="1"/>
    <cellStyle name="Followed Hyperlink" xfId="1448" builtinId="9" hidden="1"/>
    <cellStyle name="Followed Hyperlink" xfId="1457" builtinId="9" hidden="1"/>
    <cellStyle name="Followed Hyperlink" xfId="1446" builtinId="9" hidden="1"/>
    <cellStyle name="Followed Hyperlink" xfId="1406" builtinId="9" hidden="1"/>
    <cellStyle name="Followed Hyperlink" xfId="1458" builtinId="9" hidden="1"/>
    <cellStyle name="Followed Hyperlink" xfId="1359" builtinId="9" hidden="1"/>
    <cellStyle name="Followed Hyperlink" xfId="1272" builtinId="9" hidden="1"/>
    <cellStyle name="Followed Hyperlink" xfId="1282" builtinId="9" hidden="1"/>
    <cellStyle name="Followed Hyperlink" xfId="1459" builtinId="9" hidden="1"/>
    <cellStyle name="Followed Hyperlink" xfId="1435" builtinId="9" hidden="1"/>
    <cellStyle name="Followed Hyperlink" xfId="1443" builtinId="9" hidden="1"/>
    <cellStyle name="Followed Hyperlink" xfId="1442" builtinId="9" hidden="1"/>
    <cellStyle name="Followed Hyperlink" xfId="1428" builtinId="9" hidden="1"/>
    <cellStyle name="Followed Hyperlink" xfId="1429" builtinId="9" hidden="1"/>
    <cellStyle name="Followed Hyperlink" xfId="1427" builtinId="9" hidden="1"/>
    <cellStyle name="Followed Hyperlink" xfId="1465" builtinId="9" hidden="1"/>
    <cellStyle name="Followed Hyperlink" xfId="1398" builtinId="9" hidden="1"/>
    <cellStyle name="Followed Hyperlink" xfId="1293" builtinId="9" hidden="1"/>
    <cellStyle name="Followed Hyperlink" xfId="1241" builtinId="9" hidden="1"/>
    <cellStyle name="Followed Hyperlink" xfId="1456" builtinId="9" hidden="1"/>
    <cellStyle name="Followed Hyperlink" xfId="1160" builtinId="9" hidden="1"/>
    <cellStyle name="Followed Hyperlink" xfId="1319" builtinId="9" hidden="1"/>
    <cellStyle name="Followed Hyperlink" xfId="1369" builtinId="9" hidden="1"/>
    <cellStyle name="Followed Hyperlink" xfId="1361" builtinId="9" hidden="1"/>
    <cellStyle name="Followed Hyperlink" xfId="1368" builtinId="9" hidden="1"/>
    <cellStyle name="Followed Hyperlink" xfId="1485" builtinId="9" hidden="1"/>
    <cellStyle name="Followed Hyperlink" xfId="1354" builtinId="9" hidden="1"/>
    <cellStyle name="Followed Hyperlink" xfId="1285" builtinId="9" hidden="1"/>
    <cellStyle name="Followed Hyperlink" xfId="1247" builtinId="9" hidden="1"/>
    <cellStyle name="Followed Hyperlink" xfId="1505" builtinId="9" hidden="1"/>
    <cellStyle name="Followed Hyperlink" xfId="1476" builtinId="9" hidden="1"/>
    <cellStyle name="Followed Hyperlink" xfId="1490" builtinId="9" hidden="1"/>
    <cellStyle name="Followed Hyperlink" xfId="1468" builtinId="9" hidden="1"/>
    <cellStyle name="Followed Hyperlink" xfId="1474" builtinId="9" hidden="1"/>
    <cellStyle name="Followed Hyperlink" xfId="1504" builtinId="9" hidden="1"/>
    <cellStyle name="Followed Hyperlink" xfId="1401" builtinId="9" hidden="1"/>
    <cellStyle name="Followed Hyperlink" xfId="1475" builtinId="9" hidden="1"/>
    <cellStyle name="Followed Hyperlink" xfId="1463" builtinId="9" hidden="1"/>
    <cellStyle name="Followed Hyperlink" xfId="1482" builtinId="9" hidden="1"/>
    <cellStyle name="Followed Hyperlink" xfId="1403" builtinId="9" hidden="1"/>
    <cellStyle name="Followed Hyperlink" xfId="1484" builtinId="9" hidden="1"/>
    <cellStyle name="Followed Hyperlink" xfId="1487" builtinId="9" hidden="1"/>
    <cellStyle name="Followed Hyperlink" xfId="1470" builtinId="9" hidden="1"/>
    <cellStyle name="Followed Hyperlink" xfId="1477" builtinId="9" hidden="1"/>
    <cellStyle name="Followed Hyperlink" xfId="1397" builtinId="9" hidden="1"/>
    <cellStyle name="Followed Hyperlink" xfId="1218" builtinId="9" hidden="1"/>
    <cellStyle name="Followed Hyperlink" xfId="1502" builtinId="9" hidden="1"/>
    <cellStyle name="Followed Hyperlink" xfId="1509" builtinId="9" hidden="1"/>
    <cellStyle name="Followed Hyperlink" xfId="1500" builtinId="9" hidden="1"/>
    <cellStyle name="Followed Hyperlink" xfId="1471" builtinId="9" hidden="1"/>
    <cellStyle name="Followed Hyperlink" xfId="1510" builtinId="9" hidden="1"/>
    <cellStyle name="Followed Hyperlink" xfId="1421" builtinId="9" hidden="1"/>
    <cellStyle name="Followed Hyperlink" xfId="1408" builtinId="9" hidden="1"/>
    <cellStyle name="Followed Hyperlink" xfId="1453" builtinId="9" hidden="1"/>
    <cellStyle name="Followed Hyperlink" xfId="1511" builtinId="9" hidden="1"/>
    <cellStyle name="Followed Hyperlink" xfId="1492" builtinId="9" hidden="1"/>
    <cellStyle name="Followed Hyperlink" xfId="1497" builtinId="9" hidden="1"/>
    <cellStyle name="Followed Hyperlink" xfId="1496" builtinId="9" hidden="1"/>
    <cellStyle name="Followed Hyperlink" xfId="1489" builtinId="9" hidden="1"/>
    <cellStyle name="Followed Hyperlink" xfId="444" builtinId="9" hidden="1"/>
    <cellStyle name="Followed Hyperlink" xfId="372" builtinId="9" hidden="1"/>
    <cellStyle name="Followed Hyperlink" xfId="371" builtinId="9" hidden="1"/>
    <cellStyle name="Followed Hyperlink" xfId="370" builtinId="9" hidden="1"/>
    <cellStyle name="Followed Hyperlink" xfId="443" builtinId="9" hidden="1"/>
    <cellStyle name="Followed Hyperlink" xfId="448" builtinId="9" hidden="1"/>
    <cellStyle name="Followed Hyperlink" xfId="447" builtinId="9" hidden="1"/>
    <cellStyle name="Followed Hyperlink" xfId="422" builtinId="9" hidden="1"/>
    <cellStyle name="Followed Hyperlink" xfId="416" builtinId="9" hidden="1"/>
    <cellStyle name="Followed Hyperlink" xfId="387" builtinId="9" hidden="1"/>
    <cellStyle name="Followed Hyperlink" xfId="412" builtinId="9" hidden="1"/>
    <cellStyle name="Followed Hyperlink" xfId="399" builtinId="9" hidden="1"/>
    <cellStyle name="Followed Hyperlink" xfId="381" builtinId="9" hidden="1"/>
    <cellStyle name="Followed Hyperlink" xfId="351" builtinId="9" hidden="1"/>
    <cellStyle name="Followed Hyperlink" xfId="369" builtinId="9" hidden="1"/>
    <cellStyle name="Followed Hyperlink" xfId="368" builtinId="9" hidden="1"/>
    <cellStyle name="Followed Hyperlink" xfId="388" builtinId="9" hidden="1"/>
    <cellStyle name="Followed Hyperlink" xfId="390" builtinId="9" hidden="1"/>
    <cellStyle name="Followed Hyperlink" xfId="383" builtinId="9" hidden="1"/>
    <cellStyle name="Followed Hyperlink" xfId="356" builtinId="9" hidden="1"/>
    <cellStyle name="Followed Hyperlink" xfId="384" builtinId="9" hidden="1"/>
    <cellStyle name="Followed Hyperlink" xfId="402" builtinId="9" hidden="1"/>
    <cellStyle name="Followed Hyperlink" xfId="350" builtinId="9" hidden="1"/>
    <cellStyle name="Followed Hyperlink" xfId="454" builtinId="9" hidden="1"/>
    <cellStyle name="Followed Hyperlink" xfId="352" builtinId="9" hidden="1"/>
    <cellStyle name="Followed Hyperlink" xfId="274" builtinId="9" hidden="1"/>
    <cellStyle name="Followed Hyperlink" xfId="438" builtinId="9" hidden="1"/>
    <cellStyle name="Followed Hyperlink" xfId="407" builtinId="9" hidden="1"/>
    <cellStyle name="Followed Hyperlink" xfId="366" builtinId="9" hidden="1"/>
    <cellStyle name="Followed Hyperlink" xfId="436" builtinId="9" hidden="1"/>
    <cellStyle name="Followed Hyperlink" xfId="434" builtinId="9" hidden="1"/>
    <cellStyle name="Followed Hyperlink" xfId="432" builtinId="9" hidden="1"/>
    <cellStyle name="Followed Hyperlink" xfId="411" builtinId="9" hidden="1"/>
    <cellStyle name="Followed Hyperlink" xfId="397" builtinId="9" hidden="1"/>
    <cellStyle name="Followed Hyperlink" xfId="385" builtinId="9" hidden="1"/>
    <cellStyle name="Followed Hyperlink" xfId="365" builtinId="9" hidden="1"/>
    <cellStyle name="Followed Hyperlink" xfId="363" builtinId="9" hidden="1"/>
    <cellStyle name="Followed Hyperlink" xfId="1581" builtinId="9" hidden="1"/>
    <cellStyle name="Followed Hyperlink" xfId="1583" builtinId="9" hidden="1"/>
    <cellStyle name="Followed Hyperlink" xfId="1585" builtinId="9" hidden="1"/>
    <cellStyle name="Followed Hyperlink" xfId="1587" builtinId="9" hidden="1"/>
    <cellStyle name="Followed Hyperlink" xfId="1589" builtinId="9" hidden="1"/>
    <cellStyle name="Followed Hyperlink" xfId="1591" builtinId="9" hidden="1"/>
    <cellStyle name="Followed Hyperlink" xfId="1593" builtinId="9" hidden="1"/>
    <cellStyle name="Followed Hyperlink" xfId="1595" builtinId="9" hidden="1"/>
    <cellStyle name="Followed Hyperlink" xfId="1597" builtinId="9" hidden="1"/>
    <cellStyle name="Followed Hyperlink" xfId="1599" builtinId="9" hidden="1"/>
    <cellStyle name="Followed Hyperlink" xfId="1601" builtinId="9" hidden="1"/>
    <cellStyle name="Followed Hyperlink" xfId="1603" builtinId="9" hidden="1"/>
    <cellStyle name="Followed Hyperlink" xfId="1605" builtinId="9" hidden="1"/>
    <cellStyle name="Followed Hyperlink" xfId="1607" builtinId="9" hidden="1"/>
    <cellStyle name="Followed Hyperlink" xfId="1609" builtinId="9" hidden="1"/>
    <cellStyle name="Followed Hyperlink" xfId="1611" builtinId="9" hidden="1"/>
    <cellStyle name="Followed Hyperlink" xfId="1613" builtinId="9" hidden="1"/>
    <cellStyle name="Followed Hyperlink" xfId="1615" builtinId="9" hidden="1"/>
    <cellStyle name="Followed Hyperlink" xfId="1617" builtinId="9" hidden="1"/>
    <cellStyle name="Followed Hyperlink" xfId="1619" builtinId="9" hidden="1"/>
    <cellStyle name="Followed Hyperlink" xfId="1621" builtinId="9" hidden="1"/>
    <cellStyle name="Followed Hyperlink" xfId="1623" builtinId="9" hidden="1"/>
    <cellStyle name="Followed Hyperlink" xfId="1625" builtinId="9" hidden="1"/>
    <cellStyle name="Followed Hyperlink" xfId="1627" builtinId="9" hidden="1"/>
    <cellStyle name="Followed Hyperlink" xfId="1629" builtinId="9" hidden="1"/>
    <cellStyle name="Followed Hyperlink" xfId="1631" builtinId="9" hidden="1"/>
    <cellStyle name="Followed Hyperlink" xfId="1633" builtinId="9" hidden="1"/>
    <cellStyle name="Followed Hyperlink" xfId="1635" builtinId="9" hidden="1"/>
    <cellStyle name="Followed Hyperlink" xfId="1637" builtinId="9" hidden="1"/>
    <cellStyle name="Followed Hyperlink" xfId="1639" builtinId="9" hidden="1"/>
    <cellStyle name="Followed Hyperlink" xfId="1641" builtinId="9" hidden="1"/>
    <cellStyle name="Followed Hyperlink" xfId="1643" builtinId="9" hidden="1"/>
    <cellStyle name="Followed Hyperlink" xfId="1645" builtinId="9" hidden="1"/>
    <cellStyle name="Followed Hyperlink" xfId="1647" builtinId="9" hidden="1"/>
    <cellStyle name="Followed Hyperlink" xfId="1649" builtinId="9" hidden="1"/>
    <cellStyle name="Followed Hyperlink" xfId="1651" builtinId="9" hidden="1"/>
    <cellStyle name="Followed Hyperlink" xfId="1653" builtinId="9" hidden="1"/>
    <cellStyle name="Followed Hyperlink" xfId="1741" builtinId="9" hidden="1"/>
    <cellStyle name="Followed Hyperlink" xfId="1743" builtinId="9" hidden="1"/>
    <cellStyle name="Followed Hyperlink" xfId="1745" builtinId="9" hidden="1"/>
    <cellStyle name="Followed Hyperlink" xfId="1747" builtinId="9" hidden="1"/>
    <cellStyle name="Followed Hyperlink" xfId="1749" builtinId="9" hidden="1"/>
    <cellStyle name="Followed Hyperlink" xfId="1751" builtinId="9" hidden="1"/>
    <cellStyle name="Followed Hyperlink" xfId="1753" builtinId="9" hidden="1"/>
    <cellStyle name="Followed Hyperlink" xfId="1755" builtinId="9" hidden="1"/>
    <cellStyle name="Followed Hyperlink" xfId="1757" builtinId="9" hidden="1"/>
    <cellStyle name="Followed Hyperlink" xfId="1759" builtinId="9" hidden="1"/>
    <cellStyle name="Followed Hyperlink" xfId="1761" builtinId="9" hidden="1"/>
    <cellStyle name="Followed Hyperlink" xfId="1763" builtinId="9" hidden="1"/>
    <cellStyle name="Followed Hyperlink" xfId="1765" builtinId="9" hidden="1"/>
    <cellStyle name="Followed Hyperlink" xfId="1767" builtinId="9" hidden="1"/>
    <cellStyle name="Followed Hyperlink" xfId="1769" builtinId="9" hidden="1"/>
    <cellStyle name="Followed Hyperlink" xfId="1771" builtinId="9" hidden="1"/>
    <cellStyle name="Followed Hyperlink" xfId="1773" builtinId="9" hidden="1"/>
    <cellStyle name="Followed Hyperlink" xfId="1775" builtinId="9" hidden="1"/>
    <cellStyle name="Followed Hyperlink" xfId="1777" builtinId="9" hidden="1"/>
    <cellStyle name="Followed Hyperlink" xfId="1779" builtinId="9" hidden="1"/>
    <cellStyle name="Followed Hyperlink" xfId="1781" builtinId="9" hidden="1"/>
    <cellStyle name="Followed Hyperlink" xfId="1783" builtinId="9" hidden="1"/>
    <cellStyle name="Followed Hyperlink" xfId="1785" builtinId="9" hidden="1"/>
    <cellStyle name="Followed Hyperlink" xfId="1787" builtinId="9" hidden="1"/>
    <cellStyle name="Followed Hyperlink" xfId="1789" builtinId="9" hidden="1"/>
    <cellStyle name="Followed Hyperlink" xfId="1791" builtinId="9" hidden="1"/>
    <cellStyle name="Followed Hyperlink" xfId="1793" builtinId="9" hidden="1"/>
    <cellStyle name="Followed Hyperlink" xfId="1795" builtinId="9" hidden="1"/>
    <cellStyle name="Followed Hyperlink" xfId="1797" builtinId="9" hidden="1"/>
    <cellStyle name="Followed Hyperlink" xfId="1799" builtinId="9" hidden="1"/>
    <cellStyle name="Followed Hyperlink" xfId="1801" builtinId="9" hidden="1"/>
    <cellStyle name="Followed Hyperlink" xfId="1803" builtinId="9" hidden="1"/>
    <cellStyle name="Followed Hyperlink" xfId="1805" builtinId="9" hidden="1"/>
    <cellStyle name="Followed Hyperlink" xfId="1807" builtinId="9" hidden="1"/>
    <cellStyle name="Followed Hyperlink" xfId="1809" builtinId="9" hidden="1"/>
    <cellStyle name="Followed Hyperlink" xfId="1811" builtinId="9" hidden="1"/>
    <cellStyle name="Followed Hyperlink" xfId="1813" builtinId="9" hidden="1"/>
    <cellStyle name="Followed Hyperlink" xfId="1877" builtinId="9" hidden="1"/>
    <cellStyle name="Followed Hyperlink" xfId="1881" builtinId="9" hidden="1"/>
    <cellStyle name="Followed Hyperlink" xfId="1876" builtinId="9" hidden="1"/>
    <cellStyle name="Followed Hyperlink" xfId="1913" builtinId="9" hidden="1"/>
    <cellStyle name="Followed Hyperlink" xfId="1880" builtinId="9" hidden="1"/>
    <cellStyle name="Followed Hyperlink" xfId="1879" builtinId="9" hidden="1"/>
    <cellStyle name="Followed Hyperlink" xfId="1887" builtinId="9" hidden="1"/>
    <cellStyle name="Followed Hyperlink" xfId="1951" builtinId="9" hidden="1"/>
    <cellStyle name="Followed Hyperlink" xfId="1907" builtinId="9" hidden="1"/>
    <cellStyle name="Followed Hyperlink" xfId="1914" builtinId="9" hidden="1"/>
    <cellStyle name="Followed Hyperlink" xfId="1883" builtinId="9" hidden="1"/>
    <cellStyle name="Followed Hyperlink" xfId="1963" builtinId="9" hidden="1"/>
    <cellStyle name="Followed Hyperlink" xfId="1889" builtinId="9" hidden="1"/>
    <cellStyle name="Followed Hyperlink" xfId="1818" builtinId="9" hidden="1"/>
    <cellStyle name="Followed Hyperlink" xfId="1860" builtinId="9" hidden="1"/>
    <cellStyle name="Followed Hyperlink" xfId="1857" builtinId="9" hidden="1"/>
    <cellStyle name="Followed Hyperlink" xfId="1897" builtinId="9" hidden="1"/>
    <cellStyle name="Followed Hyperlink" xfId="1863" builtinId="9" hidden="1"/>
    <cellStyle name="Followed Hyperlink" xfId="1846" builtinId="9" hidden="1"/>
    <cellStyle name="Followed Hyperlink" xfId="1948" builtinId="9" hidden="1"/>
    <cellStyle name="Followed Hyperlink" xfId="1958" builtinId="9" hidden="1"/>
    <cellStyle name="Followed Hyperlink" xfId="1946" builtinId="9" hidden="1"/>
    <cellStyle name="Followed Hyperlink" xfId="1901" builtinId="9" hidden="1"/>
    <cellStyle name="Followed Hyperlink" xfId="1959" builtinId="9" hidden="1"/>
    <cellStyle name="Followed Hyperlink" xfId="1851" builtinId="9" hidden="1"/>
    <cellStyle name="Followed Hyperlink" xfId="1853" builtinId="9" hidden="1"/>
    <cellStyle name="Followed Hyperlink" xfId="1850" builtinId="9" hidden="1"/>
    <cellStyle name="Followed Hyperlink" xfId="1960" builtinId="9" hidden="1"/>
    <cellStyle name="Followed Hyperlink" xfId="1927" builtinId="9" hidden="1"/>
    <cellStyle name="Followed Hyperlink" xfId="1943" builtinId="9" hidden="1"/>
    <cellStyle name="Followed Hyperlink" xfId="1942" builtinId="9" hidden="1"/>
    <cellStyle name="Followed Hyperlink" xfId="1920" builtinId="9" hidden="1"/>
    <cellStyle name="Followed Hyperlink" xfId="1921" builtinId="9" hidden="1"/>
    <cellStyle name="Followed Hyperlink" xfId="1919" builtinId="9" hidden="1"/>
    <cellStyle name="Followed Hyperlink" xfId="1964" builtinId="9" hidden="1"/>
    <cellStyle name="Followed Hyperlink" xfId="1899" builtinId="9" hidden="1"/>
    <cellStyle name="Followed Hyperlink" xfId="1895" builtinId="9" hidden="1"/>
    <cellStyle name="Followed Hyperlink" xfId="1831" builtinId="9" hidden="1"/>
    <cellStyle name="Followed Hyperlink" xfId="1827" builtinId="9" hidden="1"/>
    <cellStyle name="Followed Hyperlink" xfId="1832" builtinId="9" hidden="1"/>
    <cellStyle name="Followed Hyperlink" xfId="1986" builtinId="9" hidden="1"/>
    <cellStyle name="Followed Hyperlink" xfId="1828" builtinId="9" hidden="1"/>
    <cellStyle name="Followed Hyperlink" xfId="1829" builtinId="9" hidden="1"/>
    <cellStyle name="Followed Hyperlink" xfId="1824" builtinId="9" hidden="1"/>
    <cellStyle name="Followed Hyperlink" xfId="2019" builtinId="9" hidden="1"/>
    <cellStyle name="Followed Hyperlink" xfId="1980" builtinId="9" hidden="1"/>
    <cellStyle name="Followed Hyperlink" xfId="1987" builtinId="9" hidden="1"/>
    <cellStyle name="Followed Hyperlink" xfId="1826" builtinId="9" hidden="1"/>
    <cellStyle name="Followed Hyperlink" xfId="2033" builtinId="9" hidden="1"/>
    <cellStyle name="Followed Hyperlink" xfId="1822" builtinId="9" hidden="1"/>
    <cellStyle name="Followed Hyperlink" xfId="1865" builtinId="9" hidden="1"/>
    <cellStyle name="Followed Hyperlink" xfId="1908" builtinId="9" hidden="1"/>
    <cellStyle name="Followed Hyperlink" xfId="1886" builtinId="9" hidden="1"/>
    <cellStyle name="Followed Hyperlink" xfId="1972" builtinId="9" hidden="1"/>
    <cellStyle name="Followed Hyperlink" xfId="1962" builtinId="9" hidden="1"/>
    <cellStyle name="Followed Hyperlink" xfId="1956" builtinId="9" hidden="1"/>
    <cellStyle name="Followed Hyperlink" xfId="2016" builtinId="9" hidden="1"/>
    <cellStyle name="Followed Hyperlink" xfId="2027" builtinId="9" hidden="1"/>
    <cellStyle name="Followed Hyperlink" xfId="1894" builtinId="9" hidden="1"/>
    <cellStyle name="Followed Hyperlink" xfId="2015" builtinId="9" hidden="1"/>
    <cellStyle name="Followed Hyperlink" xfId="1840" builtinId="9" hidden="1"/>
    <cellStyle name="Followed Hyperlink" xfId="1870" builtinId="9" hidden="1"/>
    <cellStyle name="Followed Hyperlink" xfId="1938" builtinId="9" hidden="1"/>
    <cellStyle name="Followed Hyperlink" xfId="2014" builtinId="9" hidden="1"/>
    <cellStyle name="Followed Hyperlink" xfId="2024" builtinId="9" hidden="1"/>
    <cellStyle name="Followed Hyperlink" xfId="2023" builtinId="9" hidden="1"/>
    <cellStyle name="Followed Hyperlink" xfId="1998" builtinId="9" hidden="1"/>
    <cellStyle name="Followed Hyperlink" xfId="1994" builtinId="9" hidden="1"/>
    <cellStyle name="Followed Hyperlink" xfId="1816" builtinId="9" hidden="1"/>
    <cellStyle name="Followed Hyperlink" xfId="1990" builtinId="9" hidden="1"/>
    <cellStyle name="Followed Hyperlink" xfId="1997" builtinId="9" hidden="1"/>
    <cellStyle name="Followed Hyperlink" xfId="1973" builtinId="9" hidden="1"/>
    <cellStyle name="Followed Hyperlink" xfId="1970" builtinId="9" hidden="1"/>
    <cellStyle name="Followed Hyperlink" xfId="1858" builtinId="9" hidden="1"/>
    <cellStyle name="Followed Hyperlink" xfId="1859" builtinId="9" hidden="1"/>
    <cellStyle name="Followed Hyperlink" xfId="1904" builtinId="9" hidden="1"/>
    <cellStyle name="Followed Hyperlink" xfId="1849" builtinId="9" hidden="1"/>
    <cellStyle name="Followed Hyperlink" xfId="2083" builtinId="9" hidden="1"/>
    <cellStyle name="Followed Hyperlink" xfId="2050" builtinId="9" hidden="1"/>
    <cellStyle name="Followed Hyperlink" xfId="2056" builtinId="9" hidden="1"/>
    <cellStyle name="Followed Hyperlink" xfId="1739" builtinId="9" hidden="1"/>
    <cellStyle name="Followed Hyperlink" xfId="2094" builtinId="9" hidden="1"/>
    <cellStyle name="Followed Hyperlink" xfId="1848" builtinId="9" hidden="1"/>
    <cellStyle name="Followed Hyperlink" xfId="1867" builtinId="9" hidden="1"/>
    <cellStyle name="Followed Hyperlink" xfId="2000" builtinId="9" hidden="1"/>
    <cellStyle name="Followed Hyperlink" xfId="1838" builtinId="9" hidden="1"/>
    <cellStyle name="Followed Hyperlink" xfId="2041" builtinId="9" hidden="1"/>
    <cellStyle name="Followed Hyperlink" xfId="1957" builtinId="9" hidden="1"/>
    <cellStyle name="Followed Hyperlink" xfId="1884" builtinId="9" hidden="1"/>
    <cellStyle name="Followed Hyperlink" xfId="2080" builtinId="9" hidden="1"/>
    <cellStyle name="Followed Hyperlink" xfId="2089" builtinId="9" hidden="1"/>
    <cellStyle name="Followed Hyperlink" xfId="2078" builtinId="9" hidden="1"/>
    <cellStyle name="Followed Hyperlink" xfId="2045" builtinId="9" hidden="1"/>
    <cellStyle name="Followed Hyperlink" xfId="2090" builtinId="9" hidden="1"/>
    <cellStyle name="Followed Hyperlink" xfId="2001" builtinId="9" hidden="1"/>
    <cellStyle name="Followed Hyperlink" xfId="1917" builtinId="9" hidden="1"/>
    <cellStyle name="Followed Hyperlink" xfId="1929" builtinId="9" hidden="1"/>
    <cellStyle name="Followed Hyperlink" xfId="2091" builtinId="9" hidden="1"/>
    <cellStyle name="Followed Hyperlink" xfId="2068" builtinId="9" hidden="1"/>
    <cellStyle name="Followed Hyperlink" xfId="2075" builtinId="9" hidden="1"/>
    <cellStyle name="Followed Hyperlink" xfId="2074" builtinId="9" hidden="1"/>
    <cellStyle name="Followed Hyperlink" xfId="2061" builtinId="9" hidden="1"/>
    <cellStyle name="Followed Hyperlink" xfId="2062" builtinId="9" hidden="1"/>
    <cellStyle name="Followed Hyperlink" xfId="2060" builtinId="9" hidden="1"/>
    <cellStyle name="Followed Hyperlink" xfId="2095" builtinId="9" hidden="1"/>
    <cellStyle name="Followed Hyperlink" xfId="2037" builtinId="9" hidden="1"/>
    <cellStyle name="Followed Hyperlink" xfId="1941" builtinId="9" hidden="1"/>
    <cellStyle name="Followed Hyperlink" xfId="1892" builtinId="9" hidden="1"/>
    <cellStyle name="Followed Hyperlink" xfId="2088" builtinId="9" hidden="1"/>
    <cellStyle name="Followed Hyperlink" xfId="1817" builtinId="9" hidden="1"/>
    <cellStyle name="Followed Hyperlink" xfId="1967" builtinId="9" hidden="1"/>
    <cellStyle name="Followed Hyperlink" xfId="2010" builtinId="9" hidden="1"/>
    <cellStyle name="Followed Hyperlink" xfId="2002" builtinId="9" hidden="1"/>
    <cellStyle name="Followed Hyperlink" xfId="2009" builtinId="9" hidden="1"/>
    <cellStyle name="Followed Hyperlink" xfId="2114" builtinId="9" hidden="1"/>
    <cellStyle name="Followed Hyperlink" xfId="1996" builtinId="9" hidden="1"/>
    <cellStyle name="Followed Hyperlink" xfId="1932" builtinId="9" hidden="1"/>
    <cellStyle name="Followed Hyperlink" xfId="1898" builtinId="9" hidden="1"/>
    <cellStyle name="Followed Hyperlink" xfId="2133" builtinId="9" hidden="1"/>
    <cellStyle name="Followed Hyperlink" xfId="2105" builtinId="9" hidden="1"/>
    <cellStyle name="Followed Hyperlink" xfId="2119" builtinId="9" hidden="1"/>
    <cellStyle name="Followed Hyperlink" xfId="2098" builtinId="9" hidden="1"/>
    <cellStyle name="Followed Hyperlink" xfId="2103" builtinId="9" hidden="1"/>
    <cellStyle name="Followed Hyperlink" xfId="2132" builtinId="9" hidden="1"/>
    <cellStyle name="Followed Hyperlink" xfId="2040" builtinId="9" hidden="1"/>
    <cellStyle name="Followed Hyperlink" xfId="2104" builtinId="9" hidden="1"/>
    <cellStyle name="Followed Hyperlink" xfId="2093" builtinId="9" hidden="1"/>
    <cellStyle name="Followed Hyperlink" xfId="2111" builtinId="9" hidden="1"/>
    <cellStyle name="Followed Hyperlink" xfId="2042" builtinId="9" hidden="1"/>
    <cellStyle name="Followed Hyperlink" xfId="2113" builtinId="9" hidden="1"/>
    <cellStyle name="Followed Hyperlink" xfId="2116" builtinId="9" hidden="1"/>
    <cellStyle name="Followed Hyperlink" xfId="2100" builtinId="9" hidden="1"/>
    <cellStyle name="Followed Hyperlink" xfId="2106" builtinId="9" hidden="1"/>
    <cellStyle name="Followed Hyperlink" xfId="2036" builtinId="9" hidden="1"/>
    <cellStyle name="Followed Hyperlink" xfId="1869" builtinId="9" hidden="1"/>
    <cellStyle name="Followed Hyperlink" xfId="2130" builtinId="9" hidden="1"/>
    <cellStyle name="Followed Hyperlink" xfId="2137" builtinId="9" hidden="1"/>
    <cellStyle name="Followed Hyperlink" xfId="2128" builtinId="9" hidden="1"/>
    <cellStyle name="Followed Hyperlink" xfId="2101" builtinId="9" hidden="1"/>
    <cellStyle name="Followed Hyperlink" xfId="2138" builtinId="9" hidden="1"/>
    <cellStyle name="Followed Hyperlink" xfId="2055" builtinId="9" hidden="1"/>
    <cellStyle name="Followed Hyperlink" xfId="2047" builtinId="9" hidden="1"/>
    <cellStyle name="Followed Hyperlink" xfId="2085" builtinId="9" hidden="1"/>
    <cellStyle name="Followed Hyperlink" xfId="2139" builtinId="9" hidden="1"/>
    <cellStyle name="Followed Hyperlink" xfId="2121" builtinId="9" hidden="1"/>
    <cellStyle name="Followed Hyperlink" xfId="2125" builtinId="9" hidden="1"/>
    <cellStyle name="Followed Hyperlink" xfId="2124" builtinId="9" hidden="1"/>
    <cellStyle name="Followed Hyperlink" xfId="2118" builtinId="9" hidden="1"/>
    <cellStyle name="Followed Hyperlink" xfId="1671" builtinId="9" hidden="1"/>
    <cellStyle name="Followed Hyperlink" xfId="1734" builtinId="9" hidden="1"/>
    <cellStyle name="Followed Hyperlink" xfId="1711" builtinId="9" hidden="1"/>
    <cellStyle name="Followed Hyperlink" xfId="1728" builtinId="9" hidden="1"/>
    <cellStyle name="Followed Hyperlink" xfId="1727" builtinId="9" hidden="1"/>
    <cellStyle name="Followed Hyperlink" xfId="1705" builtinId="9" hidden="1"/>
    <cellStyle name="Followed Hyperlink" xfId="1706" builtinId="9" hidden="1"/>
    <cellStyle name="Followed Hyperlink" xfId="1704" builtinId="9" hidden="1"/>
    <cellStyle name="Followed Hyperlink" xfId="1737" builtinId="9" hidden="1"/>
    <cellStyle name="Followed Hyperlink" xfId="1693" builtinId="9" hidden="1"/>
    <cellStyle name="Followed Hyperlink" xfId="1691" builtinId="9" hidden="1"/>
    <cellStyle name="Followed Hyperlink" xfId="1658" builtinId="9" hidden="1"/>
    <cellStyle name="Followed Hyperlink" xfId="1685" builtinId="9" hidden="1"/>
    <cellStyle name="Followed Hyperlink" xfId="1657" builtinId="9" hidden="1"/>
    <cellStyle name="Followed Hyperlink" xfId="1681" builtinId="9" hidden="1"/>
    <cellStyle name="Followed Hyperlink" xfId="1726" builtinId="9" hidden="1"/>
    <cellStyle name="Followed Hyperlink" xfId="1694" builtinId="9" hidden="1"/>
    <cellStyle name="Followed Hyperlink" xfId="1669" builtinId="9" hidden="1"/>
    <cellStyle name="Followed Hyperlink" xfId="1670" builtinId="9" hidden="1"/>
    <cellStyle name="Followed Hyperlink" xfId="1738" builtinId="9" hidden="1"/>
    <cellStyle name="Followed Hyperlink" xfId="1712" builtinId="9" hidden="1"/>
    <cellStyle name="Followed Hyperlink" xfId="1683" builtinId="9" hidden="1"/>
    <cellStyle name="Followed Hyperlink" xfId="1725" builtinId="9" hidden="1"/>
    <cellStyle name="Followed Hyperlink" xfId="1678" builtinId="9" hidden="1"/>
    <cellStyle name="Followed Hyperlink" xfId="1664" builtinId="9" hidden="1"/>
    <cellStyle name="Followed Hyperlink" xfId="1722" builtinId="9" hidden="1"/>
    <cellStyle name="Followed Hyperlink" xfId="1720" builtinId="9" hidden="1"/>
    <cellStyle name="Followed Hyperlink" xfId="1718" builtinId="9" hidden="1"/>
    <cellStyle name="Followed Hyperlink" xfId="1702" builtinId="9" hidden="1"/>
    <cellStyle name="Followed Hyperlink" xfId="1689" builtinId="9" hidden="1"/>
    <cellStyle name="Followed Hyperlink" xfId="1677" builtinId="9" hidden="1"/>
    <cellStyle name="Followed Hyperlink" xfId="1663" builtinId="9" hidden="1"/>
    <cellStyle name="Followed Hyperlink" xfId="1661" builtinId="9" hidden="1"/>
    <cellStyle name="Followed Hyperlink" xfId="1684" builtinId="9" hidden="1"/>
    <cellStyle name="Followed Hyperlink" xfId="1732" builtinId="9" hidden="1"/>
    <cellStyle name="Followed Hyperlink" xfId="1688" builtinId="9" hidden="1"/>
    <cellStyle name="Followed Hyperlink" xfId="1672" builtinId="9" hidden="1"/>
    <cellStyle name="Followed Hyperlink" xfId="2150" builtinId="9" hidden="1"/>
    <cellStyle name="Followed Hyperlink" xfId="2152" builtinId="9" hidden="1"/>
    <cellStyle name="Followed Hyperlink" xfId="2154" builtinId="9" hidden="1"/>
    <cellStyle name="Followed Hyperlink" xfId="2156" builtinId="9" hidden="1"/>
    <cellStyle name="Followed Hyperlink" xfId="2158" builtinId="9" hidden="1"/>
    <cellStyle name="Followed Hyperlink" xfId="2160" builtinId="9" hidden="1"/>
    <cellStyle name="Followed Hyperlink" xfId="2162" builtinId="9" hidden="1"/>
    <cellStyle name="Followed Hyperlink" xfId="2164" builtinId="9" hidden="1"/>
    <cellStyle name="Followed Hyperlink" xfId="2166" builtinId="9" hidden="1"/>
    <cellStyle name="Followed Hyperlink" xfId="2168" builtinId="9" hidden="1"/>
    <cellStyle name="Followed Hyperlink" xfId="2170" builtinId="9" hidden="1"/>
    <cellStyle name="Followed Hyperlink" xfId="2172" builtinId="9" hidden="1"/>
    <cellStyle name="Followed Hyperlink" xfId="2174" builtinId="9" hidden="1"/>
    <cellStyle name="Followed Hyperlink" xfId="2176" builtinId="9" hidden="1"/>
    <cellStyle name="Followed Hyperlink" xfId="2178" builtinId="9" hidden="1"/>
    <cellStyle name="Followed Hyperlink" xfId="2180" builtinId="9" hidden="1"/>
    <cellStyle name="Followed Hyperlink" xfId="2182" builtinId="9" hidden="1"/>
    <cellStyle name="Followed Hyperlink" xfId="2184" builtinId="9" hidden="1"/>
    <cellStyle name="Followed Hyperlink" xfId="2186" builtinId="9" hidden="1"/>
    <cellStyle name="Followed Hyperlink" xfId="2188" builtinId="9" hidden="1"/>
    <cellStyle name="Followed Hyperlink" xfId="2190" builtinId="9" hidden="1"/>
    <cellStyle name="Followed Hyperlink" xfId="2192" builtinId="9" hidden="1"/>
    <cellStyle name="Followed Hyperlink" xfId="2194" builtinId="9" hidden="1"/>
    <cellStyle name="Followed Hyperlink" xfId="2196" builtinId="9" hidden="1"/>
    <cellStyle name="Followed Hyperlink" xfId="2198" builtinId="9" hidden="1"/>
    <cellStyle name="Followed Hyperlink" xfId="2200" builtinId="9" hidden="1"/>
    <cellStyle name="Followed Hyperlink" xfId="2202" builtinId="9" hidden="1"/>
    <cellStyle name="Followed Hyperlink" xfId="2204" builtinId="9" hidden="1"/>
    <cellStyle name="Followed Hyperlink" xfId="2206" builtinId="9" hidden="1"/>
    <cellStyle name="Followed Hyperlink" xfId="2208" builtinId="9" hidden="1"/>
    <cellStyle name="Followed Hyperlink" xfId="2210" builtinId="9" hidden="1"/>
    <cellStyle name="Followed Hyperlink" xfId="2212" builtinId="9" hidden="1"/>
    <cellStyle name="Followed Hyperlink" xfId="2214" builtinId="9" hidden="1"/>
    <cellStyle name="Followed Hyperlink" xfId="2216" builtinId="9" hidden="1"/>
    <cellStyle name="Followed Hyperlink" xfId="2218" builtinId="9" hidden="1"/>
    <cellStyle name="Followed Hyperlink" xfId="2220" builtinId="9" hidden="1"/>
    <cellStyle name="Followed Hyperlink" xfId="2222" builtinId="9" hidden="1"/>
    <cellStyle name="Followed Hyperlink" xfId="2286" builtinId="9" hidden="1"/>
    <cellStyle name="Followed Hyperlink" xfId="2290" builtinId="9" hidden="1"/>
    <cellStyle name="Followed Hyperlink" xfId="2285" builtinId="9" hidden="1"/>
    <cellStyle name="Followed Hyperlink" xfId="2322" builtinId="9" hidden="1"/>
    <cellStyle name="Followed Hyperlink" xfId="2289" builtinId="9" hidden="1"/>
    <cellStyle name="Followed Hyperlink" xfId="2288" builtinId="9" hidden="1"/>
    <cellStyle name="Followed Hyperlink" xfId="2296" builtinId="9" hidden="1"/>
    <cellStyle name="Followed Hyperlink" xfId="2357" builtinId="9" hidden="1"/>
    <cellStyle name="Followed Hyperlink" xfId="2316" builtinId="9" hidden="1"/>
    <cellStyle name="Followed Hyperlink" xfId="2323" builtinId="9" hidden="1"/>
    <cellStyle name="Followed Hyperlink" xfId="2292" builtinId="9" hidden="1"/>
    <cellStyle name="Followed Hyperlink" xfId="2369" builtinId="9" hidden="1"/>
    <cellStyle name="Followed Hyperlink" xfId="2298" builtinId="9" hidden="1"/>
    <cellStyle name="Followed Hyperlink" xfId="2227" builtinId="9" hidden="1"/>
    <cellStyle name="Followed Hyperlink" xfId="2269" builtinId="9" hidden="1"/>
    <cellStyle name="Followed Hyperlink" xfId="2266" builtinId="9" hidden="1"/>
    <cellStyle name="Followed Hyperlink" xfId="2306" builtinId="9" hidden="1"/>
    <cellStyle name="Followed Hyperlink" xfId="2272" builtinId="9" hidden="1"/>
    <cellStyle name="Followed Hyperlink" xfId="2255" builtinId="9" hidden="1"/>
    <cellStyle name="Followed Hyperlink" xfId="2354" builtinId="9" hidden="1"/>
    <cellStyle name="Followed Hyperlink" xfId="2364" builtinId="9" hidden="1"/>
    <cellStyle name="Followed Hyperlink" xfId="2352" builtinId="9" hidden="1"/>
    <cellStyle name="Followed Hyperlink" xfId="2310" builtinId="9" hidden="1"/>
    <cellStyle name="Followed Hyperlink" xfId="2365" builtinId="9" hidden="1"/>
    <cellStyle name="Followed Hyperlink" xfId="2260" builtinId="9" hidden="1"/>
    <cellStyle name="Followed Hyperlink" xfId="2262" builtinId="9" hidden="1"/>
    <cellStyle name="Followed Hyperlink" xfId="2259" builtinId="9" hidden="1"/>
    <cellStyle name="Followed Hyperlink" xfId="2366" builtinId="9" hidden="1"/>
    <cellStyle name="Followed Hyperlink" xfId="2334" builtinId="9" hidden="1"/>
    <cellStyle name="Followed Hyperlink" xfId="2349" builtinId="9" hidden="1"/>
    <cellStyle name="Followed Hyperlink" xfId="2348" builtinId="9" hidden="1"/>
    <cellStyle name="Followed Hyperlink" xfId="2329" builtinId="9" hidden="1"/>
    <cellStyle name="Followed Hyperlink" xfId="2330" builtinId="9" hidden="1"/>
    <cellStyle name="Followed Hyperlink" xfId="2328" builtinId="9" hidden="1"/>
    <cellStyle name="Followed Hyperlink" xfId="2370" builtinId="9" hidden="1"/>
    <cellStyle name="Followed Hyperlink" xfId="2308" builtinId="9" hidden="1"/>
    <cellStyle name="Followed Hyperlink" xfId="2304" builtinId="9" hidden="1"/>
    <cellStyle name="Followed Hyperlink" xfId="2240" builtinId="9" hidden="1"/>
    <cellStyle name="Followed Hyperlink" xfId="2236" builtinId="9" hidden="1"/>
    <cellStyle name="Followed Hyperlink" xfId="2241" builtinId="9" hidden="1"/>
    <cellStyle name="Followed Hyperlink" xfId="2392" builtinId="9" hidden="1"/>
    <cellStyle name="Followed Hyperlink" xfId="2237" builtinId="9" hidden="1"/>
    <cellStyle name="Followed Hyperlink" xfId="2238" builtinId="9" hidden="1"/>
    <cellStyle name="Followed Hyperlink" xfId="2233" builtinId="9" hidden="1"/>
    <cellStyle name="Followed Hyperlink" xfId="2424" builtinId="9" hidden="1"/>
    <cellStyle name="Followed Hyperlink" xfId="2386" builtinId="9" hidden="1"/>
    <cellStyle name="Followed Hyperlink" xfId="2393" builtinId="9" hidden="1"/>
    <cellStyle name="Followed Hyperlink" xfId="2235" builtinId="9" hidden="1"/>
    <cellStyle name="Followed Hyperlink" xfId="2438" builtinId="9" hidden="1"/>
    <cellStyle name="Followed Hyperlink" xfId="2231" builtinId="9" hidden="1"/>
    <cellStyle name="Followed Hyperlink" xfId="2274" builtinId="9" hidden="1"/>
    <cellStyle name="Followed Hyperlink" xfId="2317" builtinId="9" hidden="1"/>
    <cellStyle name="Followed Hyperlink" xfId="2295" builtinId="9" hidden="1"/>
    <cellStyle name="Followed Hyperlink" xfId="2378" builtinId="9" hidden="1"/>
    <cellStyle name="Followed Hyperlink" xfId="2368" builtinId="9" hidden="1"/>
    <cellStyle name="Followed Hyperlink" xfId="2362" builtinId="9" hidden="1"/>
    <cellStyle name="Followed Hyperlink" xfId="2421" builtinId="9" hidden="1"/>
    <cellStyle name="Followed Hyperlink" xfId="2432" builtinId="9" hidden="1"/>
    <cellStyle name="Followed Hyperlink" xfId="2303" builtinId="9" hidden="1"/>
    <cellStyle name="Followed Hyperlink" xfId="2420" builtinId="9" hidden="1"/>
    <cellStyle name="Followed Hyperlink" xfId="2249" builtinId="9" hidden="1"/>
    <cellStyle name="Followed Hyperlink" xfId="2279" builtinId="9" hidden="1"/>
    <cellStyle name="Followed Hyperlink" xfId="2344" builtinId="9" hidden="1"/>
    <cellStyle name="Followed Hyperlink" xfId="2419" builtinId="9" hidden="1"/>
    <cellStyle name="Followed Hyperlink" xfId="2429" builtinId="9" hidden="1"/>
    <cellStyle name="Followed Hyperlink" xfId="2428" builtinId="9" hidden="1"/>
    <cellStyle name="Followed Hyperlink" xfId="2404" builtinId="9" hidden="1"/>
    <cellStyle name="Followed Hyperlink" xfId="2400" builtinId="9" hidden="1"/>
    <cellStyle name="Followed Hyperlink" xfId="2225" builtinId="9" hidden="1"/>
    <cellStyle name="Followed Hyperlink" xfId="2396" builtinId="9" hidden="1"/>
    <cellStyle name="Followed Hyperlink" xfId="2403" builtinId="9" hidden="1"/>
    <cellStyle name="Followed Hyperlink" xfId="2379" builtinId="9" hidden="1"/>
    <cellStyle name="Followed Hyperlink" xfId="2376" builtinId="9" hidden="1"/>
    <cellStyle name="Followed Hyperlink" xfId="2267" builtinId="9" hidden="1"/>
    <cellStyle name="Followed Hyperlink" xfId="2268" builtinId="9" hidden="1"/>
    <cellStyle name="Followed Hyperlink" xfId="2313" builtinId="9" hidden="1"/>
    <cellStyle name="Followed Hyperlink" xfId="2258" builtinId="9" hidden="1"/>
    <cellStyle name="Followed Hyperlink" xfId="2488" builtinId="9" hidden="1"/>
    <cellStyle name="Followed Hyperlink" xfId="2455" builtinId="9" hidden="1"/>
    <cellStyle name="Followed Hyperlink" xfId="2461" builtinId="9" hidden="1"/>
    <cellStyle name="Followed Hyperlink" xfId="2148" builtinId="9" hidden="1"/>
    <cellStyle name="Followed Hyperlink" xfId="2500" builtinId="9" hidden="1"/>
    <cellStyle name="Followed Hyperlink" xfId="2257" builtinId="9" hidden="1"/>
    <cellStyle name="Followed Hyperlink" xfId="2276" builtinId="9" hidden="1"/>
    <cellStyle name="Followed Hyperlink" xfId="2406" builtinId="9" hidden="1"/>
    <cellStyle name="Followed Hyperlink" xfId="2247" builtinId="9" hidden="1"/>
    <cellStyle name="Followed Hyperlink" xfId="2446" builtinId="9" hidden="1"/>
    <cellStyle name="Followed Hyperlink" xfId="2363" builtinId="9" hidden="1"/>
    <cellStyle name="Followed Hyperlink" xfId="2293" builtinId="9" hidden="1"/>
    <cellStyle name="Followed Hyperlink" xfId="2485" builtinId="9" hidden="1"/>
    <cellStyle name="Followed Hyperlink" xfId="2494" builtinId="9" hidden="1"/>
    <cellStyle name="Followed Hyperlink" xfId="2483" builtinId="9" hidden="1"/>
    <cellStyle name="Followed Hyperlink" xfId="2450" builtinId="9" hidden="1"/>
    <cellStyle name="Followed Hyperlink" xfId="2495" builtinId="9" hidden="1"/>
    <cellStyle name="Followed Hyperlink" xfId="2407" builtinId="9" hidden="1"/>
    <cellStyle name="Followed Hyperlink" xfId="2326" builtinId="9" hidden="1"/>
    <cellStyle name="Followed Hyperlink" xfId="2336" builtinId="9" hidden="1"/>
    <cellStyle name="Followed Hyperlink" xfId="2496" builtinId="9" hidden="1"/>
    <cellStyle name="Followed Hyperlink" xfId="2473" builtinId="9" hidden="1"/>
    <cellStyle name="Followed Hyperlink" xfId="2480" builtinId="9" hidden="1"/>
    <cellStyle name="Followed Hyperlink" xfId="2479" builtinId="9" hidden="1"/>
    <cellStyle name="Followed Hyperlink" xfId="2466" builtinId="9" hidden="1"/>
    <cellStyle name="Followed Hyperlink" xfId="2467" builtinId="9" hidden="1"/>
    <cellStyle name="Followed Hyperlink" xfId="2465" builtinId="9" hidden="1"/>
    <cellStyle name="Followed Hyperlink" xfId="2501" builtinId="9" hidden="1"/>
    <cellStyle name="Followed Hyperlink" xfId="2442" builtinId="9" hidden="1"/>
    <cellStyle name="Followed Hyperlink" xfId="2347" builtinId="9" hidden="1"/>
    <cellStyle name="Followed Hyperlink" xfId="2301" builtinId="9" hidden="1"/>
    <cellStyle name="Followed Hyperlink" xfId="2493" builtinId="9" hidden="1"/>
    <cellStyle name="Followed Hyperlink" xfId="2226" builtinId="9" hidden="1"/>
    <cellStyle name="Followed Hyperlink" xfId="2373" builtinId="9" hidden="1"/>
    <cellStyle name="Followed Hyperlink" xfId="2415" builtinId="9" hidden="1"/>
    <cellStyle name="Followed Hyperlink" xfId="2408" builtinId="9" hidden="1"/>
    <cellStyle name="Followed Hyperlink" xfId="2414" builtinId="9" hidden="1"/>
    <cellStyle name="Followed Hyperlink" xfId="2520" builtinId="9" hidden="1"/>
    <cellStyle name="Followed Hyperlink" xfId="2402" builtinId="9" hidden="1"/>
    <cellStyle name="Followed Hyperlink" xfId="2339" builtinId="9" hidden="1"/>
    <cellStyle name="Followed Hyperlink" xfId="2307" builtinId="9" hidden="1"/>
    <cellStyle name="Followed Hyperlink" xfId="2539" builtinId="9" hidden="1"/>
    <cellStyle name="Followed Hyperlink" xfId="2511" builtinId="9" hidden="1"/>
    <cellStyle name="Followed Hyperlink" xfId="2525" builtinId="9" hidden="1"/>
    <cellStyle name="Followed Hyperlink" xfId="2504" builtinId="9" hidden="1"/>
    <cellStyle name="Followed Hyperlink" xfId="2509" builtinId="9" hidden="1"/>
    <cellStyle name="Followed Hyperlink" xfId="2538" builtinId="9" hidden="1"/>
    <cellStyle name="Followed Hyperlink" xfId="2445" builtinId="9" hidden="1"/>
    <cellStyle name="Followed Hyperlink" xfId="2510" builtinId="9" hidden="1"/>
    <cellStyle name="Followed Hyperlink" xfId="2499" builtinId="9" hidden="1"/>
    <cellStyle name="Followed Hyperlink" xfId="2517" builtinId="9" hidden="1"/>
    <cellStyle name="Followed Hyperlink" xfId="2447" builtinId="9" hidden="1"/>
    <cellStyle name="Followed Hyperlink" xfId="2519" builtinId="9" hidden="1"/>
    <cellStyle name="Followed Hyperlink" xfId="2522" builtinId="9" hidden="1"/>
    <cellStyle name="Followed Hyperlink" xfId="2506" builtinId="9" hidden="1"/>
    <cellStyle name="Followed Hyperlink" xfId="2512" builtinId="9" hidden="1"/>
    <cellStyle name="Followed Hyperlink" xfId="2441" builtinId="9" hidden="1"/>
    <cellStyle name="Followed Hyperlink" xfId="2278" builtinId="9" hidden="1"/>
    <cellStyle name="Followed Hyperlink" xfId="2536" builtinId="9" hidden="1"/>
    <cellStyle name="Followed Hyperlink" xfId="2543" builtinId="9" hidden="1"/>
    <cellStyle name="Followed Hyperlink" xfId="2534" builtinId="9" hidden="1"/>
    <cellStyle name="Followed Hyperlink" xfId="2507" builtinId="9" hidden="1"/>
    <cellStyle name="Followed Hyperlink" xfId="2544" builtinId="9" hidden="1"/>
    <cellStyle name="Followed Hyperlink" xfId="2460" builtinId="9" hidden="1"/>
    <cellStyle name="Followed Hyperlink" xfId="2452" builtinId="9" hidden="1"/>
    <cellStyle name="Followed Hyperlink" xfId="2490" builtinId="9" hidden="1"/>
    <cellStyle name="Followed Hyperlink" xfId="2545" builtinId="9" hidden="1"/>
    <cellStyle name="Followed Hyperlink" xfId="2527" builtinId="9" hidden="1"/>
    <cellStyle name="Followed Hyperlink" xfId="2531" builtinId="9" hidden="1"/>
    <cellStyle name="Followed Hyperlink" xfId="2530" builtinId="9" hidden="1"/>
    <cellStyle name="Followed Hyperlink" xfId="2524" builtinId="9" hidden="1"/>
    <cellStyle name="Followed Hyperlink" xfId="1531" builtinId="9" hidden="1"/>
    <cellStyle name="Followed Hyperlink" xfId="1535" builtinId="9" hidden="1"/>
    <cellStyle name="Followed Hyperlink" xfId="1530" builtinId="9" hidden="1"/>
    <cellStyle name="Followed Hyperlink" xfId="1556" builtinId="9" hidden="1"/>
    <cellStyle name="Followed Hyperlink" xfId="1534" builtinId="9" hidden="1"/>
    <cellStyle name="Followed Hyperlink" xfId="1533" builtinId="9" hidden="1"/>
    <cellStyle name="Followed Hyperlink" xfId="1540" builtinId="9" hidden="1"/>
    <cellStyle name="Followed Hyperlink" xfId="1572" builtinId="9" hidden="1"/>
    <cellStyle name="Followed Hyperlink" xfId="1550" builtinId="9" hidden="1"/>
    <cellStyle name="Followed Hyperlink" xfId="2529" builtinId="9" hidden="1"/>
    <cellStyle name="Followed Hyperlink" xfId="2430" builtinId="9" hidden="1"/>
    <cellStyle name="Followed Hyperlink" xfId="2343" builtinId="9" hidden="1"/>
    <cellStyle name="Followed Hyperlink" xfId="2256" builtinId="9" hidden="1"/>
    <cellStyle name="Followed Hyperlink" xfId="360" builtinId="9" hidden="1"/>
    <cellStyle name="Followed Hyperlink" xfId="1558" builtinId="9" hidden="1"/>
    <cellStyle name="Followed Hyperlink" xfId="1536" builtinId="9" hidden="1"/>
    <cellStyle name="Followed Hyperlink" xfId="1578" builtinId="9" hidden="1"/>
    <cellStyle name="Followed Hyperlink" xfId="1542" builtinId="9" hidden="1"/>
    <cellStyle name="Followed Hyperlink" xfId="429" builtinId="9" hidden="1"/>
    <cellStyle name="Followed Hyperlink" xfId="1696" builtinId="9" hidden="1"/>
    <cellStyle name="Followed Hyperlink" xfId="2065" builtinId="9" hidden="1"/>
    <cellStyle name="Followed Hyperlink" xfId="2051" builtinId="9" hidden="1"/>
    <cellStyle name="Followed Hyperlink" xfId="1982" builtinId="9" hidden="1"/>
    <cellStyle name="Followed Hyperlink" xfId="1909" builtinId="9" hidden="1"/>
    <cellStyle name="Followed Hyperlink" xfId="1523" builtinId="9" hidden="1"/>
    <cellStyle name="Followed Hyperlink" xfId="2547" builtinId="9" hidden="1"/>
    <cellStyle name="Followed Hyperlink" xfId="2457" builtinId="9" hidden="1"/>
    <cellStyle name="Followed Hyperlink" xfId="2389" builtinId="9" hidden="1"/>
    <cellStyle name="Followed Hyperlink" xfId="2319" builtinId="9" hidden="1"/>
    <cellStyle name="Followed Hyperlink" xfId="1553" builtinId="9" hidden="1"/>
    <cellStyle name="Followed Hyperlink" xfId="2548" builtinId="9" hidden="1"/>
    <cellStyle name="Followed Hyperlink" xfId="2458" builtinId="9" hidden="1"/>
    <cellStyle name="Followed Hyperlink" xfId="2390" builtinId="9" hidden="1"/>
    <cellStyle name="Followed Hyperlink" xfId="2320" builtinId="9" hidden="1"/>
    <cellStyle name="Followed Hyperlink" xfId="1554" builtinId="9" hidden="1"/>
    <cellStyle name="Followed Hyperlink" xfId="357" builtinId="9" hidden="1"/>
    <cellStyle name="Followed Hyperlink" xfId="2498" builtinId="9" hidden="1"/>
    <cellStyle name="Followed Hyperlink" xfId="2426" builtinId="9" hidden="1"/>
    <cellStyle name="Followed Hyperlink" xfId="1574" builtinId="9" hidden="1"/>
    <cellStyle name="Followed Hyperlink" xfId="2552" builtinId="9" hidden="1"/>
    <cellStyle name="Followed Hyperlink" xfId="2477" builtinId="9" hidden="1"/>
    <cellStyle name="Followed Hyperlink" xfId="2409" builtinId="9" hidden="1"/>
    <cellStyle name="Followed Hyperlink" xfId="2341" builtinId="9" hidden="1"/>
    <cellStyle name="Followed Hyperlink" xfId="1569" builtinId="9" hidden="1"/>
    <cellStyle name="Followed Hyperlink" xfId="1925" builtinId="9" hidden="1"/>
    <cellStyle name="Followed Hyperlink" xfId="1557" builtinId="9" hidden="1"/>
    <cellStyle name="Followed Hyperlink" xfId="1547" builtinId="9" hidden="1"/>
    <cellStyle name="Followed Hyperlink" xfId="1701" builtinId="9" hidden="1"/>
    <cellStyle name="Followed Hyperlink" xfId="2144" builtinId="9" hidden="1"/>
    <cellStyle name="Followed Hyperlink" xfId="2058" builtinId="9" hidden="1"/>
    <cellStyle name="Followed Hyperlink" xfId="1989" builtinId="9" hidden="1"/>
    <cellStyle name="Followed Hyperlink" xfId="1916" builtinId="9" hidden="1"/>
    <cellStyle name="Followed Hyperlink" xfId="1700" builtinId="9" hidden="1"/>
    <cellStyle name="Followed Hyperlink" xfId="2143" builtinId="9" hidden="1"/>
    <cellStyle name="Followed Hyperlink" xfId="2054" builtinId="9" hidden="1"/>
    <cellStyle name="Followed Hyperlink" xfId="1985" builtinId="9" hidden="1"/>
    <cellStyle name="Followed Hyperlink" xfId="1912" builtinId="9" hidden="1"/>
    <cellStyle name="Followed Hyperlink" xfId="1539" builtinId="9" hidden="1"/>
    <cellStyle name="Followed Hyperlink" xfId="359" builtinId="9" hidden="1"/>
    <cellStyle name="Followed Hyperlink" xfId="358" builtinId="9" hidden="1"/>
    <cellStyle name="Followed Hyperlink" xfId="1551" builtinId="9" hidden="1"/>
    <cellStyle name="Followed Hyperlink" xfId="362" builtinId="9" hidden="1"/>
    <cellStyle name="Followed Hyperlink" xfId="1735" builtinId="9" hidden="1"/>
    <cellStyle name="Followed Hyperlink" xfId="2147" builtinId="9" hidden="1"/>
    <cellStyle name="Followed Hyperlink" xfId="2092" builtinId="9" hidden="1"/>
    <cellStyle name="Followed Hyperlink" xfId="2030" builtinId="9" hidden="1"/>
    <cellStyle name="Followed Hyperlink" xfId="1961" builtinId="9" hidden="1"/>
    <cellStyle name="Followed Hyperlink" xfId="430" builtinId="9" hidden="1"/>
    <cellStyle name="Followed Hyperlink" xfId="1924" builtinId="9" hidden="1"/>
    <cellStyle name="Followed Hyperlink" xfId="1544" builtinId="9" hidden="1"/>
    <cellStyle name="Followed Hyperlink" xfId="1713" builtinId="9" hidden="1"/>
    <cellStyle name="Followed Hyperlink" xfId="2145" builtinId="9" hidden="1"/>
    <cellStyle name="Followed Hyperlink" xfId="2070" builtinId="9" hidden="1"/>
    <cellStyle name="Followed Hyperlink" xfId="1933" builtinId="9" hidden="1"/>
    <cellStyle name="Followed Hyperlink" xfId="2605" builtinId="9" hidden="1"/>
    <cellStyle name="Followed Hyperlink" xfId="2607" builtinId="9" hidden="1"/>
    <cellStyle name="Followed Hyperlink" xfId="2609" builtinId="9" hidden="1"/>
    <cellStyle name="Followed Hyperlink" xfId="2611" builtinId="9" hidden="1"/>
    <cellStyle name="Followed Hyperlink" xfId="2613" builtinId="9" hidden="1"/>
    <cellStyle name="Followed Hyperlink" xfId="2615" builtinId="9" hidden="1"/>
    <cellStyle name="Followed Hyperlink" xfId="2617" builtinId="9" hidden="1"/>
    <cellStyle name="Followed Hyperlink" xfId="2619" builtinId="9" hidden="1"/>
    <cellStyle name="Followed Hyperlink" xfId="2621" builtinId="9" hidden="1"/>
    <cellStyle name="Followed Hyperlink" xfId="2623" builtinId="9" hidden="1"/>
    <cellStyle name="Followed Hyperlink" xfId="2625" builtinId="9" hidden="1"/>
    <cellStyle name="Followed Hyperlink" xfId="2627" builtinId="9" hidden="1"/>
    <cellStyle name="Followed Hyperlink" xfId="2629" builtinId="9" hidden="1"/>
    <cellStyle name="Followed Hyperlink" xfId="2631" builtinId="9" hidden="1"/>
    <cellStyle name="Followed Hyperlink" xfId="2633" builtinId="9" hidden="1"/>
    <cellStyle name="Followed Hyperlink" xfId="2635" builtinId="9" hidden="1"/>
    <cellStyle name="Followed Hyperlink" xfId="2637" builtinId="9" hidden="1"/>
    <cellStyle name="Followed Hyperlink" xfId="2639" builtinId="9" hidden="1"/>
    <cellStyle name="Followed Hyperlink" xfId="2641" builtinId="9" hidden="1"/>
    <cellStyle name="Followed Hyperlink" xfId="2643" builtinId="9" hidden="1"/>
    <cellStyle name="Followed Hyperlink" xfId="2645" builtinId="9" hidden="1"/>
    <cellStyle name="Followed Hyperlink" xfId="2647" builtinId="9" hidden="1"/>
    <cellStyle name="Followed Hyperlink" xfId="2649" builtinId="9" hidden="1"/>
    <cellStyle name="Followed Hyperlink" xfId="2651" builtinId="9" hidden="1"/>
    <cellStyle name="Followed Hyperlink" xfId="2653" builtinId="9" hidden="1"/>
    <cellStyle name="Followed Hyperlink" xfId="2655" builtinId="9" hidden="1"/>
    <cellStyle name="Followed Hyperlink" xfId="2657" builtinId="9" hidden="1"/>
    <cellStyle name="Followed Hyperlink" xfId="2659" builtinId="9" hidden="1"/>
    <cellStyle name="Followed Hyperlink" xfId="2661" builtinId="9" hidden="1"/>
    <cellStyle name="Followed Hyperlink" xfId="2663" builtinId="9" hidden="1"/>
    <cellStyle name="Followed Hyperlink" xfId="2665" builtinId="9" hidden="1"/>
    <cellStyle name="Followed Hyperlink" xfId="2667" builtinId="9" hidden="1"/>
    <cellStyle name="Followed Hyperlink" xfId="2669" builtinId="9" hidden="1"/>
    <cellStyle name="Followed Hyperlink" xfId="2671" builtinId="9" hidden="1"/>
    <cellStyle name="Followed Hyperlink" xfId="2673" builtinId="9" hidden="1"/>
    <cellStyle name="Followed Hyperlink" xfId="2675" builtinId="9" hidden="1"/>
    <cellStyle name="Followed Hyperlink" xfId="2677" builtinId="9" hidden="1"/>
    <cellStyle name="Followed Hyperlink" xfId="2740" builtinId="9" hidden="1"/>
    <cellStyle name="Followed Hyperlink" xfId="2744" builtinId="9" hidden="1"/>
    <cellStyle name="Followed Hyperlink" xfId="2739" builtinId="9" hidden="1"/>
    <cellStyle name="Followed Hyperlink" xfId="2772" builtinId="9" hidden="1"/>
    <cellStyle name="Followed Hyperlink" xfId="2743" builtinId="9" hidden="1"/>
    <cellStyle name="Followed Hyperlink" xfId="2742" builtinId="9" hidden="1"/>
    <cellStyle name="Followed Hyperlink" xfId="2750" builtinId="9" hidden="1"/>
    <cellStyle name="Followed Hyperlink" xfId="2804" builtinId="9" hidden="1"/>
    <cellStyle name="Followed Hyperlink" xfId="2770" builtinId="9" hidden="1"/>
    <cellStyle name="Followed Hyperlink" xfId="2773" builtinId="9" hidden="1"/>
    <cellStyle name="Followed Hyperlink" xfId="2746" builtinId="9" hidden="1"/>
    <cellStyle name="Followed Hyperlink" xfId="2815" builtinId="9" hidden="1"/>
    <cellStyle name="Followed Hyperlink" xfId="2752" builtinId="9" hidden="1"/>
    <cellStyle name="Followed Hyperlink" xfId="2682" builtinId="9" hidden="1"/>
    <cellStyle name="Followed Hyperlink" xfId="2723" builtinId="9" hidden="1"/>
    <cellStyle name="Followed Hyperlink" xfId="2720" builtinId="9" hidden="1"/>
    <cellStyle name="Followed Hyperlink" xfId="2760" builtinId="9" hidden="1"/>
    <cellStyle name="Followed Hyperlink" xfId="2726" builtinId="9" hidden="1"/>
    <cellStyle name="Followed Hyperlink" xfId="2710" builtinId="9" hidden="1"/>
    <cellStyle name="Followed Hyperlink" xfId="2801" builtinId="9" hidden="1"/>
    <cellStyle name="Followed Hyperlink" xfId="2811" builtinId="9" hidden="1"/>
    <cellStyle name="Followed Hyperlink" xfId="2799" builtinId="9" hidden="1"/>
    <cellStyle name="Followed Hyperlink" xfId="2764" builtinId="9" hidden="1"/>
    <cellStyle name="Followed Hyperlink" xfId="2812" builtinId="9" hidden="1"/>
    <cellStyle name="Followed Hyperlink" xfId="2714" builtinId="9" hidden="1"/>
    <cellStyle name="Followed Hyperlink" xfId="2716" builtinId="9" hidden="1"/>
    <cellStyle name="Followed Hyperlink" xfId="2713" builtinId="9" hidden="1"/>
    <cellStyle name="Followed Hyperlink" xfId="2813" builtinId="9" hidden="1"/>
    <cellStyle name="Followed Hyperlink" xfId="2783" builtinId="9" hidden="1"/>
    <cellStyle name="Followed Hyperlink" xfId="2796" builtinId="9" hidden="1"/>
    <cellStyle name="Followed Hyperlink" xfId="2795" builtinId="9" hidden="1"/>
    <cellStyle name="Followed Hyperlink" xfId="2778" builtinId="9" hidden="1"/>
    <cellStyle name="Followed Hyperlink" xfId="2779" builtinId="9" hidden="1"/>
    <cellStyle name="Followed Hyperlink" xfId="2777" builtinId="9" hidden="1"/>
    <cellStyle name="Followed Hyperlink" xfId="2816" builtinId="9" hidden="1"/>
    <cellStyle name="Followed Hyperlink" xfId="2762" builtinId="9" hidden="1"/>
    <cellStyle name="Followed Hyperlink" xfId="2758" builtinId="9" hidden="1"/>
    <cellStyle name="Followed Hyperlink" xfId="2695" builtinId="9" hidden="1"/>
    <cellStyle name="Followed Hyperlink" xfId="2691" builtinId="9" hidden="1"/>
    <cellStyle name="Followed Hyperlink" xfId="2696" builtinId="9" hidden="1"/>
    <cellStyle name="Followed Hyperlink" xfId="2834" builtinId="9" hidden="1"/>
    <cellStyle name="Followed Hyperlink" xfId="2692" builtinId="9" hidden="1"/>
    <cellStyle name="Followed Hyperlink" xfId="2693" builtinId="9" hidden="1"/>
    <cellStyle name="Followed Hyperlink" xfId="2688" builtinId="9" hidden="1"/>
    <cellStyle name="Followed Hyperlink" xfId="2864" builtinId="9" hidden="1"/>
    <cellStyle name="Followed Hyperlink" xfId="2832" builtinId="9" hidden="1"/>
    <cellStyle name="Followed Hyperlink" xfId="2835" builtinId="9" hidden="1"/>
    <cellStyle name="Followed Hyperlink" xfId="2690" builtinId="9" hidden="1"/>
    <cellStyle name="Followed Hyperlink" xfId="2875" builtinId="9" hidden="1"/>
    <cellStyle name="Followed Hyperlink" xfId="2686" builtinId="9" hidden="1"/>
    <cellStyle name="Followed Hyperlink" xfId="2728" builtinId="9" hidden="1"/>
    <cellStyle name="Followed Hyperlink" xfId="2771" builtinId="9" hidden="1"/>
    <cellStyle name="Followed Hyperlink" xfId="2749" builtinId="9" hidden="1"/>
    <cellStyle name="Followed Hyperlink" xfId="2824" builtinId="9" hidden="1"/>
    <cellStyle name="Followed Hyperlink" xfId="2814" builtinId="9" hidden="1"/>
    <cellStyle name="Followed Hyperlink" xfId="2809" builtinId="9" hidden="1"/>
    <cellStyle name="Followed Hyperlink" xfId="2861" builtinId="9" hidden="1"/>
    <cellStyle name="Followed Hyperlink" xfId="2870" builtinId="9" hidden="1"/>
    <cellStyle name="Followed Hyperlink" xfId="2757" builtinId="9" hidden="1"/>
    <cellStyle name="Followed Hyperlink" xfId="2860" builtinId="9" hidden="1"/>
    <cellStyle name="Followed Hyperlink" xfId="2704" builtinId="9" hidden="1"/>
    <cellStyle name="Followed Hyperlink" xfId="2733" builtinId="9" hidden="1"/>
    <cellStyle name="Followed Hyperlink" xfId="2791" builtinId="9" hidden="1"/>
    <cellStyle name="Followed Hyperlink" xfId="2859" builtinId="9" hidden="1"/>
    <cellStyle name="Followed Hyperlink" xfId="2868" builtinId="9" hidden="1"/>
    <cellStyle name="Followed Hyperlink" xfId="2867" builtinId="9" hidden="1"/>
    <cellStyle name="Followed Hyperlink" xfId="2845" builtinId="9" hidden="1"/>
    <cellStyle name="Followed Hyperlink" xfId="2841" builtinId="9" hidden="1"/>
    <cellStyle name="Followed Hyperlink" xfId="2680" builtinId="9" hidden="1"/>
    <cellStyle name="Followed Hyperlink" xfId="2837" builtinId="9" hidden="1"/>
    <cellStyle name="Followed Hyperlink" xfId="2844" builtinId="9" hidden="1"/>
    <cellStyle name="Followed Hyperlink" xfId="2825" builtinId="9" hidden="1"/>
    <cellStyle name="Followed Hyperlink" xfId="2822" builtinId="9" hidden="1"/>
    <cellStyle name="Followed Hyperlink" xfId="2721" builtinId="9" hidden="1"/>
    <cellStyle name="Followed Hyperlink" xfId="2722" builtinId="9" hidden="1"/>
    <cellStyle name="Followed Hyperlink" xfId="2767" builtinId="9" hidden="1"/>
    <cellStyle name="Followed Hyperlink" xfId="2712" builtinId="9" hidden="1"/>
    <cellStyle name="Followed Hyperlink" xfId="2917" builtinId="9" hidden="1"/>
    <cellStyle name="Followed Hyperlink" xfId="2892" builtinId="9" hidden="1"/>
    <cellStyle name="Followed Hyperlink" xfId="2894" builtinId="9" hidden="1"/>
    <cellStyle name="Followed Hyperlink" xfId="2603" builtinId="9" hidden="1"/>
    <cellStyle name="Followed Hyperlink" xfId="2927" builtinId="9" hidden="1"/>
    <cellStyle name="Followed Hyperlink" xfId="2711" builtinId="9" hidden="1"/>
    <cellStyle name="Followed Hyperlink" xfId="2730" builtinId="9" hidden="1"/>
    <cellStyle name="Followed Hyperlink" xfId="2847" builtinId="9" hidden="1"/>
    <cellStyle name="Followed Hyperlink" xfId="2702" builtinId="9" hidden="1"/>
    <cellStyle name="Followed Hyperlink" xfId="2883" builtinId="9" hidden="1"/>
    <cellStyle name="Followed Hyperlink" xfId="2810" builtinId="9" hidden="1"/>
    <cellStyle name="Followed Hyperlink" xfId="2747" builtinId="9" hidden="1"/>
    <cellStyle name="Followed Hyperlink" xfId="2914" builtinId="9" hidden="1"/>
    <cellStyle name="Followed Hyperlink" xfId="2923" builtinId="9" hidden="1"/>
    <cellStyle name="Followed Hyperlink" xfId="2912" builtinId="9" hidden="1"/>
    <cellStyle name="Followed Hyperlink" xfId="2887" builtinId="9" hidden="1"/>
    <cellStyle name="Followed Hyperlink" xfId="2924" builtinId="9" hidden="1"/>
    <cellStyle name="Followed Hyperlink" xfId="2848" builtinId="9" hidden="1"/>
    <cellStyle name="Followed Hyperlink" xfId="2775" builtinId="9" hidden="1"/>
    <cellStyle name="Followed Hyperlink" xfId="2785" builtinId="9" hidden="1"/>
    <cellStyle name="Followed Hyperlink" xfId="2925" builtinId="9" hidden="1"/>
    <cellStyle name="Followed Hyperlink" xfId="2904" builtinId="9" hidden="1"/>
    <cellStyle name="Followed Hyperlink" xfId="2909" builtinId="9" hidden="1"/>
    <cellStyle name="Followed Hyperlink" xfId="2908" builtinId="9" hidden="1"/>
    <cellStyle name="Followed Hyperlink" xfId="2898" builtinId="9" hidden="1"/>
    <cellStyle name="Followed Hyperlink" xfId="2899" builtinId="9" hidden="1"/>
    <cellStyle name="Followed Hyperlink" xfId="2897" builtinId="9" hidden="1"/>
    <cellStyle name="Followed Hyperlink" xfId="2928" builtinId="9" hidden="1"/>
    <cellStyle name="Followed Hyperlink" xfId="2879" builtinId="9" hidden="1"/>
    <cellStyle name="Followed Hyperlink" xfId="2794" builtinId="9" hidden="1"/>
    <cellStyle name="Followed Hyperlink" xfId="2755" builtinId="9" hidden="1"/>
    <cellStyle name="Followed Hyperlink" xfId="2922" builtinId="9" hidden="1"/>
    <cellStyle name="Followed Hyperlink" xfId="2681" builtinId="9" hidden="1"/>
    <cellStyle name="Followed Hyperlink" xfId="2819" builtinId="9" hidden="1"/>
    <cellStyle name="Followed Hyperlink" xfId="2855" builtinId="9" hidden="1"/>
    <cellStyle name="Followed Hyperlink" xfId="2849" builtinId="9" hidden="1"/>
    <cellStyle name="Followed Hyperlink" xfId="2854" builtinId="9" hidden="1"/>
    <cellStyle name="Followed Hyperlink" xfId="2947" builtinId="9" hidden="1"/>
    <cellStyle name="Followed Hyperlink" xfId="2843" builtinId="9" hidden="1"/>
    <cellStyle name="Followed Hyperlink" xfId="2788" builtinId="9" hidden="1"/>
    <cellStyle name="Followed Hyperlink" xfId="2761" builtinId="9" hidden="1"/>
    <cellStyle name="Followed Hyperlink" xfId="2965" builtinId="9" hidden="1"/>
    <cellStyle name="Followed Hyperlink" xfId="2938" builtinId="9" hidden="1"/>
    <cellStyle name="Followed Hyperlink" xfId="2952" builtinId="9" hidden="1"/>
    <cellStyle name="Followed Hyperlink" xfId="2931" builtinId="9" hidden="1"/>
    <cellStyle name="Followed Hyperlink" xfId="2936" builtinId="9" hidden="1"/>
    <cellStyle name="Followed Hyperlink" xfId="2964" builtinId="9" hidden="1"/>
    <cellStyle name="Followed Hyperlink" xfId="2882" builtinId="9" hidden="1"/>
    <cellStyle name="Followed Hyperlink" xfId="2937" builtinId="9" hidden="1"/>
    <cellStyle name="Followed Hyperlink" xfId="2926" builtinId="9" hidden="1"/>
    <cellStyle name="Followed Hyperlink" xfId="2944" builtinId="9" hidden="1"/>
    <cellStyle name="Followed Hyperlink" xfId="2884" builtinId="9" hidden="1"/>
    <cellStyle name="Followed Hyperlink" xfId="2946" builtinId="9" hidden="1"/>
    <cellStyle name="Followed Hyperlink" xfId="2949" builtinId="9" hidden="1"/>
    <cellStyle name="Followed Hyperlink" xfId="2933" builtinId="9" hidden="1"/>
    <cellStyle name="Followed Hyperlink" xfId="2939" builtinId="9" hidden="1"/>
    <cellStyle name="Followed Hyperlink" xfId="2878" builtinId="9" hidden="1"/>
    <cellStyle name="Followed Hyperlink" xfId="2732" builtinId="9" hidden="1"/>
    <cellStyle name="Followed Hyperlink" xfId="2962" builtinId="9" hidden="1"/>
    <cellStyle name="Followed Hyperlink" xfId="2969" builtinId="9" hidden="1"/>
    <cellStyle name="Followed Hyperlink" xfId="2960" builtinId="9" hidden="1"/>
    <cellStyle name="Followed Hyperlink" xfId="2934" builtinId="9" hidden="1"/>
    <cellStyle name="Followed Hyperlink" xfId="2970" builtinId="9" hidden="1"/>
    <cellStyle name="Followed Hyperlink" xfId="2893" builtinId="9" hidden="1"/>
    <cellStyle name="Followed Hyperlink" xfId="2889" builtinId="9" hidden="1"/>
    <cellStyle name="Followed Hyperlink" xfId="2919" builtinId="9" hidden="1"/>
    <cellStyle name="Followed Hyperlink" xfId="2971" builtinId="9" hidden="1"/>
    <cellStyle name="Followed Hyperlink" xfId="2954" builtinId="9" hidden="1"/>
    <cellStyle name="Followed Hyperlink" xfId="2957" builtinId="9" hidden="1"/>
    <cellStyle name="Followed Hyperlink" xfId="2956" builtinId="9" hidden="1"/>
    <cellStyle name="Followed Hyperlink" xfId="2951" builtinId="9" hidden="1"/>
    <cellStyle name="Followed Hyperlink" xfId="410" builtinId="9" hidden="1"/>
    <cellStyle name="Followed Hyperlink" xfId="2599" builtinId="9" hidden="1"/>
    <cellStyle name="Followed Hyperlink" xfId="2578" builtinId="9" hidden="1"/>
    <cellStyle name="Followed Hyperlink" xfId="2593" builtinId="9" hidden="1"/>
    <cellStyle name="Followed Hyperlink" xfId="2592" builtinId="9" hidden="1"/>
    <cellStyle name="Followed Hyperlink" xfId="2574" builtinId="9" hidden="1"/>
    <cellStyle name="Followed Hyperlink" xfId="2575" builtinId="9" hidden="1"/>
    <cellStyle name="Followed Hyperlink" xfId="2573" builtinId="9" hidden="1"/>
    <cellStyle name="Followed Hyperlink" xfId="2601" builtinId="9" hidden="1"/>
    <cellStyle name="Followed Hyperlink" xfId="2568" builtinId="9" hidden="1"/>
    <cellStyle name="Followed Hyperlink" xfId="2566" builtinId="9" hidden="1"/>
    <cellStyle name="Followed Hyperlink" xfId="426" builtinId="9" hidden="1"/>
    <cellStyle name="Followed Hyperlink" xfId="2560" builtinId="9" hidden="1"/>
    <cellStyle name="Followed Hyperlink" xfId="1565" builtinId="9" hidden="1"/>
    <cellStyle name="Followed Hyperlink" xfId="2556" builtinId="9" hidden="1"/>
    <cellStyle name="Followed Hyperlink" xfId="2591" builtinId="9" hidden="1"/>
    <cellStyle name="Followed Hyperlink" xfId="2569" builtinId="9" hidden="1"/>
    <cellStyle name="Followed Hyperlink" xfId="396" builtinId="9" hidden="1"/>
    <cellStyle name="Followed Hyperlink" xfId="408" builtinId="9" hidden="1"/>
    <cellStyle name="Followed Hyperlink" xfId="2602" builtinId="9" hidden="1"/>
    <cellStyle name="Followed Hyperlink" xfId="2579" builtinId="9" hidden="1"/>
    <cellStyle name="Followed Hyperlink" xfId="2558" builtinId="9" hidden="1"/>
    <cellStyle name="Followed Hyperlink" xfId="2590" builtinId="9" hidden="1"/>
    <cellStyle name="Followed Hyperlink" xfId="361" builtinId="9" hidden="1"/>
    <cellStyle name="Followed Hyperlink" xfId="400" builtinId="9" hidden="1"/>
    <cellStyle name="Followed Hyperlink" xfId="2587" builtinId="9" hidden="1"/>
    <cellStyle name="Followed Hyperlink" xfId="2585" builtinId="9" hidden="1"/>
    <cellStyle name="Followed Hyperlink" xfId="2583" builtinId="9" hidden="1"/>
    <cellStyle name="Followed Hyperlink" xfId="2571" builtinId="9" hidden="1"/>
    <cellStyle name="Followed Hyperlink" xfId="2564" builtinId="9" hidden="1"/>
    <cellStyle name="Followed Hyperlink" xfId="445" builtinId="9" hidden="1"/>
    <cellStyle name="Followed Hyperlink" xfId="455" builtinId="9" hidden="1"/>
    <cellStyle name="Followed Hyperlink" xfId="349" builtinId="9" hidden="1"/>
    <cellStyle name="Followed Hyperlink" xfId="2559" builtinId="9" hidden="1"/>
    <cellStyle name="Followed Hyperlink" xfId="2597" builtinId="9" hidden="1"/>
    <cellStyle name="Followed Hyperlink" xfId="2563" builtinId="9" hidden="1"/>
    <cellStyle name="Followed Hyperlink" xfId="392" builtinId="9" hidden="1"/>
    <cellStyle name="Followed Hyperlink" xfId="2975" builtinId="9" hidden="1"/>
    <cellStyle name="Followed Hyperlink" xfId="2977" builtinId="9" hidden="1"/>
    <cellStyle name="Followed Hyperlink" xfId="2979" builtinId="9" hidden="1"/>
    <cellStyle name="Followed Hyperlink" xfId="2981" builtinId="9" hidden="1"/>
    <cellStyle name="Followed Hyperlink" xfId="2983" builtinId="9" hidden="1"/>
    <cellStyle name="Followed Hyperlink" xfId="2985" builtinId="9" hidden="1"/>
    <cellStyle name="Followed Hyperlink" xfId="2987" builtinId="9" hidden="1"/>
    <cellStyle name="Followed Hyperlink" xfId="2989" builtinId="9" hidden="1"/>
    <cellStyle name="Followed Hyperlink" xfId="2991" builtinId="9" hidden="1"/>
    <cellStyle name="Followed Hyperlink" xfId="2993" builtinId="9" hidden="1"/>
    <cellStyle name="Followed Hyperlink" xfId="2995" builtinId="9" hidden="1"/>
    <cellStyle name="Followed Hyperlink" xfId="2997" builtinId="9" hidden="1"/>
    <cellStyle name="Followed Hyperlink" xfId="2999" builtinId="9" hidden="1"/>
    <cellStyle name="Followed Hyperlink" xfId="3001" builtinId="9" hidden="1"/>
    <cellStyle name="Followed Hyperlink" xfId="3003" builtinId="9" hidden="1"/>
    <cellStyle name="Followed Hyperlink" xfId="3005" builtinId="9" hidden="1"/>
    <cellStyle name="Followed Hyperlink" xfId="3007" builtinId="9" hidden="1"/>
    <cellStyle name="Followed Hyperlink" xfId="3009" builtinId="9" hidden="1"/>
    <cellStyle name="Followed Hyperlink" xfId="3011" builtinId="9" hidden="1"/>
    <cellStyle name="Followed Hyperlink" xfId="3013" builtinId="9" hidden="1"/>
    <cellStyle name="Followed Hyperlink" xfId="3015" builtinId="9" hidden="1"/>
    <cellStyle name="Followed Hyperlink" xfId="3017" builtinId="9" hidden="1"/>
    <cellStyle name="Followed Hyperlink" xfId="3019" builtinId="9" hidden="1"/>
    <cellStyle name="Followed Hyperlink" xfId="3021" builtinId="9" hidden="1"/>
    <cellStyle name="Followed Hyperlink" xfId="3023" builtinId="9" hidden="1"/>
    <cellStyle name="Followed Hyperlink" xfId="3025" builtinId="9" hidden="1"/>
    <cellStyle name="Followed Hyperlink" xfId="3027" builtinId="9" hidden="1"/>
    <cellStyle name="Followed Hyperlink" xfId="3029" builtinId="9" hidden="1"/>
    <cellStyle name="Followed Hyperlink" xfId="3031" builtinId="9" hidden="1"/>
    <cellStyle name="Followed Hyperlink" xfId="3033" builtinId="9" hidden="1"/>
    <cellStyle name="Followed Hyperlink" xfId="3035" builtinId="9" hidden="1"/>
    <cellStyle name="Followed Hyperlink" xfId="3037" builtinId="9" hidden="1"/>
    <cellStyle name="Followed Hyperlink" xfId="3039" builtinId="9" hidden="1"/>
    <cellStyle name="Followed Hyperlink" xfId="3041" builtinId="9" hidden="1"/>
    <cellStyle name="Followed Hyperlink" xfId="3043" builtinId="9" hidden="1"/>
    <cellStyle name="Followed Hyperlink" xfId="3045" builtinId="9" hidden="1"/>
    <cellStyle name="Followed Hyperlink" xfId="3047" builtinId="9" hidden="1"/>
    <cellStyle name="Followed Hyperlink" xfId="3110" builtinId="9" hidden="1"/>
    <cellStyle name="Followed Hyperlink" xfId="3114" builtinId="9" hidden="1"/>
    <cellStyle name="Followed Hyperlink" xfId="3109" builtinId="9" hidden="1"/>
    <cellStyle name="Followed Hyperlink" xfId="3142" builtinId="9" hidden="1"/>
    <cellStyle name="Followed Hyperlink" xfId="3113" builtinId="9" hidden="1"/>
    <cellStyle name="Followed Hyperlink" xfId="3112" builtinId="9" hidden="1"/>
    <cellStyle name="Followed Hyperlink" xfId="3120" builtinId="9" hidden="1"/>
    <cellStyle name="Followed Hyperlink" xfId="3174" builtinId="9" hidden="1"/>
    <cellStyle name="Followed Hyperlink" xfId="3140" builtinId="9" hidden="1"/>
    <cellStyle name="Followed Hyperlink" xfId="3143" builtinId="9" hidden="1"/>
    <cellStyle name="Followed Hyperlink" xfId="3116" builtinId="9" hidden="1"/>
    <cellStyle name="Followed Hyperlink" xfId="3185" builtinId="9" hidden="1"/>
    <cellStyle name="Followed Hyperlink" xfId="3122" builtinId="9" hidden="1"/>
    <cellStyle name="Followed Hyperlink" xfId="3052" builtinId="9" hidden="1"/>
    <cellStyle name="Followed Hyperlink" xfId="3093" builtinId="9" hidden="1"/>
    <cellStyle name="Followed Hyperlink" xfId="3090" builtinId="9" hidden="1"/>
    <cellStyle name="Followed Hyperlink" xfId="3130" builtinId="9" hidden="1"/>
    <cellStyle name="Followed Hyperlink" xfId="3096" builtinId="9" hidden="1"/>
    <cellStyle name="Followed Hyperlink" xfId="3080" builtinId="9" hidden="1"/>
    <cellStyle name="Followed Hyperlink" xfId="3171" builtinId="9" hidden="1"/>
    <cellStyle name="Followed Hyperlink" xfId="3181" builtinId="9" hidden="1"/>
    <cellStyle name="Followed Hyperlink" xfId="3169" builtinId="9" hidden="1"/>
    <cellStyle name="Followed Hyperlink" xfId="3134" builtinId="9" hidden="1"/>
    <cellStyle name="Followed Hyperlink" xfId="3182" builtinId="9" hidden="1"/>
    <cellStyle name="Followed Hyperlink" xfId="3084" builtinId="9" hidden="1"/>
    <cellStyle name="Followed Hyperlink" xfId="3086" builtinId="9" hidden="1"/>
    <cellStyle name="Followed Hyperlink" xfId="3083" builtinId="9" hidden="1"/>
    <cellStyle name="Followed Hyperlink" xfId="3183" builtinId="9" hidden="1"/>
    <cellStyle name="Followed Hyperlink" xfId="3153" builtinId="9" hidden="1"/>
    <cellStyle name="Followed Hyperlink" xfId="3166" builtinId="9" hidden="1"/>
    <cellStyle name="Followed Hyperlink" xfId="3165" builtinId="9" hidden="1"/>
    <cellStyle name="Followed Hyperlink" xfId="3148" builtinId="9" hidden="1"/>
    <cellStyle name="Followed Hyperlink" xfId="3149" builtinId="9" hidden="1"/>
    <cellStyle name="Followed Hyperlink" xfId="3147" builtinId="9" hidden="1"/>
    <cellStyle name="Followed Hyperlink" xfId="3186" builtinId="9" hidden="1"/>
    <cellStyle name="Followed Hyperlink" xfId="3132" builtinId="9" hidden="1"/>
    <cellStyle name="Followed Hyperlink" xfId="3128" builtinId="9" hidden="1"/>
    <cellStyle name="Followed Hyperlink" xfId="3065" builtinId="9" hidden="1"/>
    <cellStyle name="Followed Hyperlink" xfId="3061" builtinId="9" hidden="1"/>
    <cellStyle name="Followed Hyperlink" xfId="3066" builtinId="9" hidden="1"/>
    <cellStyle name="Followed Hyperlink" xfId="3204" builtinId="9" hidden="1"/>
    <cellStyle name="Followed Hyperlink" xfId="3062" builtinId="9" hidden="1"/>
    <cellStyle name="Followed Hyperlink" xfId="3063" builtinId="9" hidden="1"/>
    <cellStyle name="Followed Hyperlink" xfId="3058" builtinId="9" hidden="1"/>
    <cellStyle name="Followed Hyperlink" xfId="3234" builtinId="9" hidden="1"/>
    <cellStyle name="Followed Hyperlink" xfId="3202" builtinId="9" hidden="1"/>
    <cellStyle name="Followed Hyperlink" xfId="3205" builtinId="9" hidden="1"/>
    <cellStyle name="Followed Hyperlink" xfId="3060" builtinId="9" hidden="1"/>
    <cellStyle name="Followed Hyperlink" xfId="3245" builtinId="9" hidden="1"/>
    <cellStyle name="Followed Hyperlink" xfId="3056" builtinId="9" hidden="1"/>
    <cellStyle name="Followed Hyperlink" xfId="3098" builtinId="9" hidden="1"/>
    <cellStyle name="Followed Hyperlink" xfId="3141" builtinId="9" hidden="1"/>
    <cellStyle name="Followed Hyperlink" xfId="3119" builtinId="9" hidden="1"/>
    <cellStyle name="Followed Hyperlink" xfId="3194" builtinId="9" hidden="1"/>
    <cellStyle name="Followed Hyperlink" xfId="3184" builtinId="9" hidden="1"/>
    <cellStyle name="Followed Hyperlink" xfId="3179" builtinId="9" hidden="1"/>
    <cellStyle name="Followed Hyperlink" xfId="3231" builtinId="9" hidden="1"/>
    <cellStyle name="Followed Hyperlink" xfId="3240" builtinId="9" hidden="1"/>
    <cellStyle name="Followed Hyperlink" xfId="3127" builtinId="9" hidden="1"/>
    <cellStyle name="Followed Hyperlink" xfId="3230" builtinId="9" hidden="1"/>
    <cellStyle name="Followed Hyperlink" xfId="3074" builtinId="9" hidden="1"/>
    <cellStyle name="Followed Hyperlink" xfId="3103" builtinId="9" hidden="1"/>
    <cellStyle name="Followed Hyperlink" xfId="3161" builtinId="9" hidden="1"/>
    <cellStyle name="Followed Hyperlink" xfId="3229" builtinId="9" hidden="1"/>
    <cellStyle name="Followed Hyperlink" xfId="3238" builtinId="9" hidden="1"/>
    <cellStyle name="Followed Hyperlink" xfId="3237" builtinId="9" hidden="1"/>
    <cellStyle name="Followed Hyperlink" xfId="3215" builtinId="9" hidden="1"/>
    <cellStyle name="Followed Hyperlink" xfId="3211" builtinId="9" hidden="1"/>
    <cellStyle name="Followed Hyperlink" xfId="3050" builtinId="9" hidden="1"/>
    <cellStyle name="Followed Hyperlink" xfId="3207" builtinId="9" hidden="1"/>
    <cellStyle name="Followed Hyperlink" xfId="3214" builtinId="9" hidden="1"/>
    <cellStyle name="Followed Hyperlink" xfId="3195" builtinId="9" hidden="1"/>
    <cellStyle name="Followed Hyperlink" xfId="3192" builtinId="9" hidden="1"/>
    <cellStyle name="Followed Hyperlink" xfId="3091" builtinId="9" hidden="1"/>
    <cellStyle name="Followed Hyperlink" xfId="3092" builtinId="9" hidden="1"/>
    <cellStyle name="Followed Hyperlink" xfId="3137" builtinId="9" hidden="1"/>
    <cellStyle name="Followed Hyperlink" xfId="3082" builtinId="9" hidden="1"/>
    <cellStyle name="Followed Hyperlink" xfId="3287" builtinId="9" hidden="1"/>
    <cellStyle name="Followed Hyperlink" xfId="3262" builtinId="9" hidden="1"/>
    <cellStyle name="Followed Hyperlink" xfId="3264" builtinId="9" hidden="1"/>
    <cellStyle name="Followed Hyperlink" xfId="2973" builtinId="9" hidden="1"/>
    <cellStyle name="Followed Hyperlink" xfId="3297" builtinId="9" hidden="1"/>
    <cellStyle name="Followed Hyperlink" xfId="3081" builtinId="9" hidden="1"/>
    <cellStyle name="Followed Hyperlink" xfId="3100" builtinId="9" hidden="1"/>
    <cellStyle name="Followed Hyperlink" xfId="3217" builtinId="9" hidden="1"/>
    <cellStyle name="Followed Hyperlink" xfId="3072" builtinId="9" hidden="1"/>
    <cellStyle name="Followed Hyperlink" xfId="3253" builtinId="9" hidden="1"/>
    <cellStyle name="Followed Hyperlink" xfId="3180" builtinId="9" hidden="1"/>
    <cellStyle name="Followed Hyperlink" xfId="3117" builtinId="9" hidden="1"/>
    <cellStyle name="Followed Hyperlink" xfId="3284" builtinId="9" hidden="1"/>
    <cellStyle name="Followed Hyperlink" xfId="3293" builtinId="9" hidden="1"/>
    <cellStyle name="Followed Hyperlink" xfId="3282" builtinId="9" hidden="1"/>
    <cellStyle name="Followed Hyperlink" xfId="3257" builtinId="9" hidden="1"/>
    <cellStyle name="Followed Hyperlink" xfId="3294" builtinId="9" hidden="1"/>
    <cellStyle name="Followed Hyperlink" xfId="3218" builtinId="9" hidden="1"/>
    <cellStyle name="Followed Hyperlink" xfId="3145" builtinId="9" hidden="1"/>
    <cellStyle name="Followed Hyperlink" xfId="3155" builtinId="9" hidden="1"/>
    <cellStyle name="Followed Hyperlink" xfId="3295" builtinId="9" hidden="1"/>
    <cellStyle name="Followed Hyperlink" xfId="3274" builtinId="9" hidden="1"/>
    <cellStyle name="Followed Hyperlink" xfId="3279" builtinId="9" hidden="1"/>
    <cellStyle name="Followed Hyperlink" xfId="3278" builtinId="9" hidden="1"/>
    <cellStyle name="Followed Hyperlink" xfId="3268" builtinId="9" hidden="1"/>
    <cellStyle name="Followed Hyperlink" xfId="3269" builtinId="9" hidden="1"/>
    <cellStyle name="Followed Hyperlink" xfId="3267" builtinId="9" hidden="1"/>
    <cellStyle name="Followed Hyperlink" xfId="3298" builtinId="9" hidden="1"/>
    <cellStyle name="Followed Hyperlink" xfId="3249" builtinId="9" hidden="1"/>
    <cellStyle name="Followed Hyperlink" xfId="3164" builtinId="9" hidden="1"/>
    <cellStyle name="Followed Hyperlink" xfId="3125" builtinId="9" hidden="1"/>
    <cellStyle name="Followed Hyperlink" xfId="3292" builtinId="9" hidden="1"/>
    <cellStyle name="Followed Hyperlink" xfId="3051" builtinId="9" hidden="1"/>
    <cellStyle name="Followed Hyperlink" xfId="3189" builtinId="9" hidden="1"/>
    <cellStyle name="Followed Hyperlink" xfId="3225" builtinId="9" hidden="1"/>
    <cellStyle name="Followed Hyperlink" xfId="3219" builtinId="9" hidden="1"/>
    <cellStyle name="Followed Hyperlink" xfId="3224" builtinId="9" hidden="1"/>
    <cellStyle name="Followed Hyperlink" xfId="3317" builtinId="9" hidden="1"/>
    <cellStyle name="Followed Hyperlink" xfId="3213" builtinId="9" hidden="1"/>
    <cellStyle name="Followed Hyperlink" xfId="3158" builtinId="9" hidden="1"/>
    <cellStyle name="Followed Hyperlink" xfId="3131" builtinId="9" hidden="1"/>
    <cellStyle name="Followed Hyperlink" xfId="3335" builtinId="9" hidden="1"/>
    <cellStyle name="Followed Hyperlink" xfId="3308" builtinId="9" hidden="1"/>
    <cellStyle name="Followed Hyperlink" xfId="3322" builtinId="9" hidden="1"/>
    <cellStyle name="Followed Hyperlink" xfId="3301" builtinId="9" hidden="1"/>
    <cellStyle name="Followed Hyperlink" xfId="3306" builtinId="9" hidden="1"/>
    <cellStyle name="Followed Hyperlink" xfId="3334" builtinId="9" hidden="1"/>
    <cellStyle name="Followed Hyperlink" xfId="3252" builtinId="9" hidden="1"/>
    <cellStyle name="Followed Hyperlink" xfId="3307" builtinId="9" hidden="1"/>
    <cellStyle name="Followed Hyperlink" xfId="3296" builtinId="9" hidden="1"/>
    <cellStyle name="Followed Hyperlink" xfId="3314" builtinId="9" hidden="1"/>
    <cellStyle name="Followed Hyperlink" xfId="3254" builtinId="9" hidden="1"/>
    <cellStyle name="Followed Hyperlink" xfId="3316" builtinId="9" hidden="1"/>
    <cellStyle name="Followed Hyperlink" xfId="3319" builtinId="9" hidden="1"/>
    <cellStyle name="Followed Hyperlink" xfId="3303" builtinId="9" hidden="1"/>
    <cellStyle name="Followed Hyperlink" xfId="3309" builtinId="9" hidden="1"/>
    <cellStyle name="Followed Hyperlink" xfId="3248" builtinId="9" hidden="1"/>
    <cellStyle name="Followed Hyperlink" xfId="3102" builtinId="9" hidden="1"/>
    <cellStyle name="Followed Hyperlink" xfId="3332" builtinId="9" hidden="1"/>
    <cellStyle name="Followed Hyperlink" xfId="3339" builtinId="9" hidden="1"/>
    <cellStyle name="Followed Hyperlink" xfId="3330" builtinId="9" hidden="1"/>
    <cellStyle name="Followed Hyperlink" xfId="3304" builtinId="9" hidden="1"/>
    <cellStyle name="Followed Hyperlink" xfId="3340" builtinId="9" hidden="1"/>
    <cellStyle name="Followed Hyperlink" xfId="3263" builtinId="9" hidden="1"/>
    <cellStyle name="Followed Hyperlink" xfId="3259" builtinId="9" hidden="1"/>
    <cellStyle name="Followed Hyperlink" xfId="3289" builtinId="9" hidden="1"/>
    <cellStyle name="Followed Hyperlink" xfId="3341" builtinId="9" hidden="1"/>
    <cellStyle name="Followed Hyperlink" xfId="3324" builtinId="9" hidden="1"/>
    <cellStyle name="Followed Hyperlink" xfId="3327" builtinId="9" hidden="1"/>
    <cellStyle name="Followed Hyperlink" xfId="3326" builtinId="9" hidden="1"/>
    <cellStyle name="Followed Hyperlink" xfId="3321" builtinId="9" hidden="1"/>
    <cellStyle name="Followed Hyperlink" xfId="3345" builtinId="9" hidden="1"/>
    <cellStyle name="Followed Hyperlink" xfId="3347" builtinId="9" hidden="1"/>
    <cellStyle name="Followed Hyperlink" xfId="3349" builtinId="9" hidden="1"/>
    <cellStyle name="Followed Hyperlink" xfId="3351" builtinId="9" hidden="1"/>
    <cellStyle name="Followed Hyperlink" xfId="3353" builtinId="9" hidden="1"/>
    <cellStyle name="Followed Hyperlink" xfId="3355" builtinId="9" hidden="1"/>
    <cellStyle name="Followed Hyperlink" xfId="3357" builtinId="9" hidden="1"/>
    <cellStyle name="Followed Hyperlink" xfId="3359" builtinId="9" hidden="1"/>
    <cellStyle name="Followed Hyperlink" xfId="3361" builtinId="9" hidden="1"/>
    <cellStyle name="Followed Hyperlink" xfId="3363" builtinId="9" hidden="1"/>
    <cellStyle name="Followed Hyperlink" xfId="3365" builtinId="9" hidden="1"/>
    <cellStyle name="Followed Hyperlink" xfId="3367" builtinId="9" hidden="1"/>
    <cellStyle name="Followed Hyperlink" xfId="3369" builtinId="9" hidden="1"/>
    <cellStyle name="Followed Hyperlink" xfId="3371" builtinId="9" hidden="1"/>
    <cellStyle name="Followed Hyperlink" xfId="3373" builtinId="9" hidden="1"/>
    <cellStyle name="Followed Hyperlink" xfId="3375" builtinId="9" hidden="1"/>
    <cellStyle name="Followed Hyperlink" xfId="3377" builtinId="9" hidden="1"/>
    <cellStyle name="Followed Hyperlink" xfId="3379" builtinId="9" hidden="1"/>
    <cellStyle name="Followed Hyperlink" xfId="3381" builtinId="9" hidden="1"/>
    <cellStyle name="Followed Hyperlink" xfId="3383" builtinId="9" hidden="1"/>
    <cellStyle name="Followed Hyperlink" xfId="3385" builtinId="9" hidden="1"/>
    <cellStyle name="Followed Hyperlink" xfId="3387" builtinId="9" hidden="1"/>
    <cellStyle name="Followed Hyperlink" xfId="3389" builtinId="9" hidden="1"/>
    <cellStyle name="Followed Hyperlink" xfId="3391" builtinId="9" hidden="1"/>
    <cellStyle name="Followed Hyperlink" xfId="3393" builtinId="9" hidden="1"/>
    <cellStyle name="Followed Hyperlink" xfId="3395" builtinId="9" hidden="1"/>
    <cellStyle name="Followed Hyperlink" xfId="3397" builtinId="9" hidden="1"/>
    <cellStyle name="Followed Hyperlink" xfId="3399" builtinId="9" hidden="1"/>
    <cellStyle name="Followed Hyperlink" xfId="3401" builtinId="9" hidden="1"/>
    <cellStyle name="Followed Hyperlink" xfId="3403" builtinId="9" hidden="1"/>
    <cellStyle name="Followed Hyperlink" xfId="3405" builtinId="9" hidden="1"/>
    <cellStyle name="Followed Hyperlink" xfId="3407" builtinId="9" hidden="1"/>
    <cellStyle name="Followed Hyperlink" xfId="3409" builtinId="9" hidden="1"/>
    <cellStyle name="Followed Hyperlink" xfId="3411" builtinId="9" hidden="1"/>
    <cellStyle name="Followed Hyperlink" xfId="3413" builtinId="9" hidden="1"/>
    <cellStyle name="Followed Hyperlink" xfId="3415" builtinId="9" hidden="1"/>
    <cellStyle name="Followed Hyperlink" xfId="3417" builtinId="9" hidden="1"/>
    <cellStyle name="Followed Hyperlink" xfId="3494" builtinId="9" hidden="1"/>
    <cellStyle name="Followed Hyperlink" xfId="3498" builtinId="9" hidden="1"/>
    <cellStyle name="Followed Hyperlink" xfId="3493" builtinId="9" hidden="1"/>
    <cellStyle name="Followed Hyperlink" xfId="3534" builtinId="9" hidden="1"/>
    <cellStyle name="Followed Hyperlink" xfId="3497" builtinId="9" hidden="1"/>
    <cellStyle name="Followed Hyperlink" xfId="3496" builtinId="9" hidden="1"/>
    <cellStyle name="Followed Hyperlink" xfId="3504" builtinId="9" hidden="1"/>
    <cellStyle name="Followed Hyperlink" xfId="3584" builtinId="9" hidden="1"/>
    <cellStyle name="Followed Hyperlink" xfId="3523" builtinId="9" hidden="1"/>
    <cellStyle name="Followed Hyperlink" xfId="3546" builtinId="9" hidden="1"/>
    <cellStyle name="Followed Hyperlink" xfId="3508" builtinId="9" hidden="1"/>
    <cellStyle name="Followed Hyperlink" xfId="3521" builtinId="9" hidden="1"/>
    <cellStyle name="Followed Hyperlink" xfId="3583" builtinId="9" hidden="1"/>
    <cellStyle name="Followed Hyperlink" xfId="3424" builtinId="9" hidden="1"/>
    <cellStyle name="Followed Hyperlink" xfId="3522" builtinId="9" hidden="1"/>
    <cellStyle name="Followed Hyperlink" xfId="3477" builtinId="9" hidden="1"/>
    <cellStyle name="Followed Hyperlink" xfId="3530" builtinId="9" hidden="1"/>
    <cellStyle name="Followed Hyperlink" xfId="3472" builtinId="9" hidden="1"/>
    <cellStyle name="Followed Hyperlink" xfId="3533" builtinId="9" hidden="1"/>
    <cellStyle name="Followed Hyperlink" xfId="3537" builtinId="9" hidden="1"/>
    <cellStyle name="Followed Hyperlink" xfId="3513" builtinId="9" hidden="1"/>
    <cellStyle name="Followed Hyperlink" xfId="3525" builtinId="9" hidden="1"/>
    <cellStyle name="Followed Hyperlink" xfId="3480" builtinId="9" hidden="1"/>
    <cellStyle name="Followed Hyperlink" xfId="3461" builtinId="9" hidden="1"/>
    <cellStyle name="Followed Hyperlink" xfId="3581" builtinId="9" hidden="1"/>
    <cellStyle name="Followed Hyperlink" xfId="3592" builtinId="9" hidden="1"/>
    <cellStyle name="Followed Hyperlink" xfId="3579" builtinId="9" hidden="1"/>
    <cellStyle name="Followed Hyperlink" xfId="3517" builtinId="9" hidden="1"/>
    <cellStyle name="Followed Hyperlink" xfId="3593" builtinId="9" hidden="1"/>
    <cellStyle name="Followed Hyperlink" xfId="3465" builtinId="9" hidden="1"/>
    <cellStyle name="Followed Hyperlink" xfId="3467" builtinId="9" hidden="1"/>
    <cellStyle name="Followed Hyperlink" xfId="3464" builtinId="9" hidden="1"/>
    <cellStyle name="Followed Hyperlink" xfId="3594" builtinId="9" hidden="1"/>
    <cellStyle name="Followed Hyperlink" xfId="3553" builtinId="9" hidden="1"/>
    <cellStyle name="Followed Hyperlink" xfId="3576" builtinId="9" hidden="1"/>
    <cellStyle name="Followed Hyperlink" xfId="3575" builtinId="9" hidden="1"/>
    <cellStyle name="Followed Hyperlink" xfId="3543" builtinId="9" hidden="1"/>
    <cellStyle name="Followed Hyperlink" xfId="3420" builtinId="9" hidden="1"/>
    <cellStyle name="Followed Hyperlink" xfId="3509" builtinId="9" hidden="1"/>
    <cellStyle name="Followed Hyperlink" xfId="3511" builtinId="9" hidden="1"/>
    <cellStyle name="Followed Hyperlink" xfId="3614" builtinId="9" hidden="1"/>
    <cellStyle name="Followed Hyperlink" xfId="3418" builtinId="9" hidden="1"/>
    <cellStyle name="Followed Hyperlink" xfId="3595" builtinId="9" hidden="1"/>
    <cellStyle name="Followed Hyperlink" xfId="3446" builtinId="9" hidden="1"/>
    <cellStyle name="Followed Hyperlink" xfId="3656" builtinId="9" hidden="1"/>
    <cellStyle name="Followed Hyperlink" xfId="3604" builtinId="9" hidden="1"/>
    <cellStyle name="Followed Hyperlink" xfId="3625" builtinId="9" hidden="1"/>
    <cellStyle name="Followed Hyperlink" xfId="3442" builtinId="9" hidden="1"/>
    <cellStyle name="Followed Hyperlink" xfId="3429" builtinId="9" hidden="1"/>
    <cellStyle name="Followed Hyperlink" xfId="3655" builtinId="9" hidden="1"/>
    <cellStyle name="Followed Hyperlink" xfId="3515" builtinId="9" hidden="1"/>
    <cellStyle name="Followed Hyperlink" xfId="3428" builtinId="9" hidden="1"/>
    <cellStyle name="Followed Hyperlink" xfId="3562" builtinId="9" hidden="1"/>
    <cellStyle name="Followed Hyperlink" xfId="3610" builtinId="9" hidden="1"/>
    <cellStyle name="Followed Hyperlink" xfId="3563" builtinId="9" hidden="1"/>
    <cellStyle name="Followed Hyperlink" xfId="3613" builtinId="9" hidden="1"/>
    <cellStyle name="Followed Hyperlink" xfId="3616" builtinId="9" hidden="1"/>
    <cellStyle name="Followed Hyperlink" xfId="3435" builtinId="9" hidden="1"/>
    <cellStyle name="Followed Hyperlink" xfId="3605" builtinId="9" hidden="1"/>
    <cellStyle name="Followed Hyperlink" xfId="3561" builtinId="9" hidden="1"/>
    <cellStyle name="Followed Hyperlink" xfId="3565" builtinId="9" hidden="1"/>
    <cellStyle name="Followed Hyperlink" xfId="3653" builtinId="9" hidden="1"/>
    <cellStyle name="Followed Hyperlink" xfId="3662" builtinId="9" hidden="1"/>
    <cellStyle name="Followed Hyperlink" xfId="3651" builtinId="9" hidden="1"/>
    <cellStyle name="Followed Hyperlink" xfId="3433" builtinId="9" hidden="1"/>
    <cellStyle name="Followed Hyperlink" xfId="3663" builtinId="9" hidden="1"/>
    <cellStyle name="Followed Hyperlink" xfId="3453" builtinId="9" hidden="1"/>
    <cellStyle name="Followed Hyperlink" xfId="3451" builtinId="9" hidden="1"/>
    <cellStyle name="Followed Hyperlink" xfId="3476" builtinId="9" hidden="1"/>
    <cellStyle name="Followed Hyperlink" xfId="3664" builtinId="9" hidden="1"/>
    <cellStyle name="Followed Hyperlink" xfId="3629" builtinId="9" hidden="1"/>
    <cellStyle name="Followed Hyperlink" xfId="3648" builtinId="9" hidden="1"/>
    <cellStyle name="Followed Hyperlink" xfId="3647" builtinId="9" hidden="1"/>
    <cellStyle name="Followed Hyperlink" xfId="3622" builtinId="9" hidden="1"/>
    <cellStyle name="Followed Hyperlink" xfId="3558" builtinId="9" hidden="1"/>
    <cellStyle name="Followed Hyperlink" xfId="3630" builtinId="9" hidden="1"/>
    <cellStyle name="Followed Hyperlink" xfId="3448" builtinId="9" hidden="1"/>
    <cellStyle name="Followed Hyperlink" xfId="3674" builtinId="9" hidden="1"/>
    <cellStyle name="Followed Hyperlink" xfId="3487" builtinId="9" hidden="1"/>
    <cellStyle name="Followed Hyperlink" xfId="3434" builtinId="9" hidden="1"/>
    <cellStyle name="Followed Hyperlink" xfId="3636" builtinId="9" hidden="1"/>
    <cellStyle name="Followed Hyperlink" xfId="3710" builtinId="9" hidden="1"/>
    <cellStyle name="Followed Hyperlink" xfId="3484" builtinId="9" hidden="1"/>
    <cellStyle name="Followed Hyperlink" xfId="3682" builtinId="9" hidden="1"/>
    <cellStyle name="Followed Hyperlink" xfId="3633" builtinId="9" hidden="1"/>
    <cellStyle name="Followed Hyperlink" xfId="3474" builtinId="9" hidden="1"/>
    <cellStyle name="Followed Hyperlink" xfId="3709" builtinId="9" hidden="1"/>
    <cellStyle name="Followed Hyperlink" xfId="3627" builtinId="9" hidden="1"/>
    <cellStyle name="Followed Hyperlink" xfId="3483" builtinId="9" hidden="1"/>
    <cellStyle name="Followed Hyperlink" xfId="3638" builtinId="9" hidden="1"/>
    <cellStyle name="Followed Hyperlink" xfId="3425" builtinId="9" hidden="1"/>
    <cellStyle name="Followed Hyperlink" xfId="3520" builtinId="9" hidden="1"/>
    <cellStyle name="Followed Hyperlink" xfId="3673" builtinId="9" hidden="1"/>
    <cellStyle name="Followed Hyperlink" xfId="3676" builtinId="9" hidden="1"/>
    <cellStyle name="Followed Hyperlink" xfId="3419" builtinId="9" hidden="1"/>
    <cellStyle name="Followed Hyperlink" xfId="3482" builtinId="9" hidden="1"/>
    <cellStyle name="Followed Hyperlink" xfId="3473" builtinId="9" hidden="1"/>
    <cellStyle name="Followed Hyperlink" xfId="3643" builtinId="9" hidden="1"/>
    <cellStyle name="Followed Hyperlink" xfId="3707" builtinId="9" hidden="1"/>
    <cellStyle name="Followed Hyperlink" xfId="3716" builtinId="9" hidden="1"/>
    <cellStyle name="Followed Hyperlink" xfId="3705" builtinId="9" hidden="1"/>
    <cellStyle name="Followed Hyperlink" xfId="3475" builtinId="9" hidden="1"/>
    <cellStyle name="Followed Hyperlink" xfId="3717" builtinId="9" hidden="1"/>
    <cellStyle name="Followed Hyperlink" xfId="3619" builtinId="9" hidden="1"/>
    <cellStyle name="Followed Hyperlink" xfId="3443" builtinId="9" hidden="1"/>
    <cellStyle name="Followed Hyperlink" xfId="3640" builtinId="9" hidden="1"/>
    <cellStyle name="Followed Hyperlink" xfId="3718" builtinId="9" hidden="1"/>
    <cellStyle name="Followed Hyperlink" xfId="3686" builtinId="9" hidden="1"/>
    <cellStyle name="Followed Hyperlink" xfId="3702" builtinId="9" hidden="1"/>
    <cellStyle name="Followed Hyperlink" xfId="3701" builtinId="9" hidden="1"/>
    <cellStyle name="Followed Hyperlink" xfId="3681" builtinId="9" hidden="1"/>
    <cellStyle name="Followed Hyperlink" xfId="3665" builtinId="9" hidden="1"/>
    <cellStyle name="Followed Hyperlink" xfId="3687" builtinId="9" hidden="1"/>
    <cellStyle name="Followed Hyperlink" xfId="3545" builtinId="9" hidden="1"/>
    <cellStyle name="Followed Hyperlink" xfId="3724" builtinId="9" hidden="1"/>
    <cellStyle name="Followed Hyperlink" xfId="3471" builtinId="9" hidden="1"/>
    <cellStyle name="Followed Hyperlink" xfId="3463" builtinId="9" hidden="1"/>
    <cellStyle name="Followed Hyperlink" xfId="3692" builtinId="9" hidden="1"/>
    <cellStyle name="Followed Hyperlink" xfId="3755" builtinId="9" hidden="1"/>
    <cellStyle name="Followed Hyperlink" xfId="3426" builtinId="9" hidden="1"/>
    <cellStyle name="Followed Hyperlink" xfId="3732" builtinId="9" hidden="1"/>
    <cellStyle name="Followed Hyperlink" xfId="3689" builtinId="9" hidden="1"/>
    <cellStyle name="Followed Hyperlink" xfId="3486" builtinId="9" hidden="1"/>
    <cellStyle name="Followed Hyperlink" xfId="3754" builtinId="9" hidden="1"/>
    <cellStyle name="Followed Hyperlink" xfId="3684" builtinId="9" hidden="1"/>
    <cellStyle name="Followed Hyperlink" xfId="3510" builtinId="9" hidden="1"/>
    <cellStyle name="Followed Hyperlink" xfId="3694" builtinId="9" hidden="1"/>
    <cellStyle name="Followed Hyperlink" xfId="3438" builtinId="9" hidden="1"/>
    <cellStyle name="Followed Hyperlink" xfId="3600" builtinId="9" hidden="1"/>
    <cellStyle name="Followed Hyperlink" xfId="3723" builtinId="9" hidden="1"/>
    <cellStyle name="Followed Hyperlink" xfId="3726" builtinId="9" hidden="1"/>
    <cellStyle name="Followed Hyperlink" xfId="3436" builtinId="9" hidden="1"/>
    <cellStyle name="Followed Hyperlink" xfId="3570" builtinId="9" hidden="1"/>
    <cellStyle name="Followed Hyperlink" xfId="3639" builtinId="9" hidden="1"/>
    <cellStyle name="Followed Hyperlink" xfId="3698" builtinId="9" hidden="1"/>
    <cellStyle name="Followed Hyperlink" xfId="3752" builtinId="9" hidden="1"/>
    <cellStyle name="Followed Hyperlink" xfId="3760" builtinId="9" hidden="1"/>
    <cellStyle name="Followed Hyperlink" xfId="3750" builtinId="9" hidden="1"/>
    <cellStyle name="Followed Hyperlink" xfId="3421" builtinId="9" hidden="1"/>
    <cellStyle name="Followed Hyperlink" xfId="3761" builtinId="9" hidden="1"/>
    <cellStyle name="Followed Hyperlink" xfId="3679" builtinId="9" hidden="1"/>
    <cellStyle name="Followed Hyperlink" xfId="3634" builtinId="9" hidden="1"/>
    <cellStyle name="Followed Hyperlink" xfId="3696" builtinId="9" hidden="1"/>
    <cellStyle name="Followed Hyperlink" xfId="3762" builtinId="9" hidden="1"/>
    <cellStyle name="Followed Hyperlink" xfId="3735" builtinId="9" hidden="1"/>
    <cellStyle name="Followed Hyperlink" xfId="3747" builtinId="9" hidden="1"/>
    <cellStyle name="Followed Hyperlink" xfId="3746" builtinId="9" hidden="1"/>
    <cellStyle name="Followed Hyperlink" xfId="3731" builtinId="9" hidden="1"/>
    <cellStyle name="Followed Hyperlink" xfId="3736" builtinId="9" hidden="1"/>
    <cellStyle name="Followed Hyperlink" xfId="3624" builtinId="9" hidden="1"/>
    <cellStyle name="Followed Hyperlink" xfId="3767" builtinId="9" hidden="1"/>
    <cellStyle name="Followed Hyperlink" xfId="3572" builtinId="9" hidden="1"/>
    <cellStyle name="Followed Hyperlink" xfId="3507" builtinId="9" hidden="1"/>
    <cellStyle name="Followed Hyperlink" xfId="3740" builtinId="9" hidden="1"/>
    <cellStyle name="Followed Hyperlink" xfId="3787" builtinId="9" hidden="1"/>
    <cellStyle name="Followed Hyperlink" xfId="3631" builtinId="9" hidden="1"/>
    <cellStyle name="Followed Hyperlink" xfId="3774" builtinId="9" hidden="1"/>
    <cellStyle name="Followed Hyperlink" xfId="3738" builtinId="9" hidden="1"/>
    <cellStyle name="Followed Hyperlink" xfId="3573" builtinId="9" hidden="1"/>
    <cellStyle name="Followed Hyperlink" xfId="3786" builtinId="9" hidden="1"/>
    <cellStyle name="Followed Hyperlink" xfId="3733" builtinId="9" hidden="1"/>
    <cellStyle name="Followed Hyperlink" xfId="3668" builtinId="9" hidden="1"/>
    <cellStyle name="Followed Hyperlink" xfId="3742" builtinId="9" hidden="1"/>
    <cellStyle name="Followed Hyperlink" xfId="3557" builtinId="9" hidden="1"/>
    <cellStyle name="Followed Hyperlink" xfId="3670" builtinId="9" hidden="1"/>
    <cellStyle name="Followed Hyperlink" xfId="3766" builtinId="9" hidden="1"/>
    <cellStyle name="Followed Hyperlink" xfId="3769" builtinId="9" hidden="1"/>
    <cellStyle name="Followed Hyperlink" xfId="3601" builtinId="9" hidden="1"/>
    <cellStyle name="Followed Hyperlink" xfId="3644" builtinId="9" hidden="1"/>
    <cellStyle name="Followed Hyperlink" xfId="3695" builtinId="9" hidden="1"/>
    <cellStyle name="Followed Hyperlink" xfId="3745" builtinId="9" hidden="1"/>
    <cellStyle name="Followed Hyperlink" xfId="3784" builtinId="9" hidden="1"/>
    <cellStyle name="Followed Hyperlink" xfId="3791" builtinId="9" hidden="1"/>
    <cellStyle name="Followed Hyperlink" xfId="3782" builtinId="9" hidden="1"/>
    <cellStyle name="Followed Hyperlink" xfId="3450" builtinId="9" hidden="1"/>
    <cellStyle name="Followed Hyperlink" xfId="3792" builtinId="9" hidden="1"/>
    <cellStyle name="Followed Hyperlink" xfId="3729" builtinId="9" hidden="1"/>
    <cellStyle name="Followed Hyperlink" xfId="3690" builtinId="9" hidden="1"/>
    <cellStyle name="Followed Hyperlink" xfId="3743" builtinId="9" hidden="1"/>
    <cellStyle name="Followed Hyperlink" xfId="3793" builtinId="9" hidden="1"/>
    <cellStyle name="Followed Hyperlink" xfId="3776" builtinId="9" hidden="1"/>
    <cellStyle name="Followed Hyperlink" xfId="3779" builtinId="9" hidden="1"/>
    <cellStyle name="Followed Hyperlink" xfId="3778" builtinId="9" hidden="1"/>
    <cellStyle name="Followed Hyperlink" xfId="3771" builtinId="9" hidden="1"/>
    <cellStyle name="Followed Hyperlink" xfId="3772" builtinId="9" hidden="1"/>
    <cellStyle name="Followed Hyperlink" xfId="3797" builtinId="9" hidden="1"/>
    <cellStyle name="Followed Hyperlink" xfId="3799" builtinId="9" hidden="1"/>
    <cellStyle name="Followed Hyperlink" xfId="3801" builtinId="9" hidden="1"/>
    <cellStyle name="Followed Hyperlink" xfId="3803" builtinId="9" hidden="1"/>
    <cellStyle name="Followed Hyperlink" xfId="3805" builtinId="9" hidden="1"/>
    <cellStyle name="Followed Hyperlink" xfId="3807" builtinId="9" hidden="1"/>
    <cellStyle name="Followed Hyperlink" xfId="3809" builtinId="9" hidden="1"/>
    <cellStyle name="Followed Hyperlink" xfId="3811" builtinId="9" hidden="1"/>
    <cellStyle name="Followed Hyperlink" xfId="3813" builtinId="9" hidden="1"/>
    <cellStyle name="Followed Hyperlink" xfId="3815" builtinId="9" hidden="1"/>
    <cellStyle name="Followed Hyperlink" xfId="3817" builtinId="9" hidden="1"/>
    <cellStyle name="Followed Hyperlink" xfId="3819" builtinId="9" hidden="1"/>
    <cellStyle name="Followed Hyperlink" xfId="3821" builtinId="9" hidden="1"/>
    <cellStyle name="Followed Hyperlink" xfId="3823" builtinId="9" hidden="1"/>
    <cellStyle name="Followed Hyperlink" xfId="3825" builtinId="9" hidden="1"/>
    <cellStyle name="Followed Hyperlink" xfId="3827" builtinId="9" hidden="1"/>
    <cellStyle name="Followed Hyperlink" xfId="3829" builtinId="9" hidden="1"/>
    <cellStyle name="Followed Hyperlink" xfId="3831" builtinId="9" hidden="1"/>
    <cellStyle name="Followed Hyperlink" xfId="3833" builtinId="9" hidden="1"/>
    <cellStyle name="Followed Hyperlink" xfId="3835" builtinId="9" hidden="1"/>
    <cellStyle name="Followed Hyperlink" xfId="3837" builtinId="9" hidden="1"/>
    <cellStyle name="Followed Hyperlink" xfId="3839" builtinId="9" hidden="1"/>
    <cellStyle name="Followed Hyperlink" xfId="3841" builtinId="9" hidden="1"/>
    <cellStyle name="Followed Hyperlink" xfId="3843" builtinId="9" hidden="1"/>
    <cellStyle name="Followed Hyperlink" xfId="3845" builtinId="9" hidden="1"/>
    <cellStyle name="Followed Hyperlink" xfId="3847" builtinId="9" hidden="1"/>
    <cellStyle name="Followed Hyperlink" xfId="3849" builtinId="9" hidden="1"/>
    <cellStyle name="Followed Hyperlink" xfId="3851" builtinId="9" hidden="1"/>
    <cellStyle name="Followed Hyperlink" xfId="3853" builtinId="9" hidden="1"/>
    <cellStyle name="Followed Hyperlink" xfId="3855" builtinId="9" hidden="1"/>
    <cellStyle name="Followed Hyperlink" xfId="3857" builtinId="9" hidden="1"/>
    <cellStyle name="Followed Hyperlink" xfId="3859" builtinId="9" hidden="1"/>
    <cellStyle name="Followed Hyperlink" xfId="3861" builtinId="9" hidden="1"/>
    <cellStyle name="Followed Hyperlink" xfId="3863" builtinId="9" hidden="1"/>
    <cellStyle name="Followed Hyperlink" xfId="3865" builtinId="9" hidden="1"/>
    <cellStyle name="Followed Hyperlink" xfId="3867" builtinId="9" hidden="1"/>
    <cellStyle name="Followed Hyperlink" xfId="3869" builtinId="9" hidden="1"/>
    <cellStyle name="Followed Hyperlink" xfId="3935" builtinId="9" hidden="1"/>
    <cellStyle name="Followed Hyperlink" xfId="3939" builtinId="9" hidden="1"/>
    <cellStyle name="Followed Hyperlink" xfId="3934" builtinId="9" hidden="1"/>
    <cellStyle name="Followed Hyperlink" xfId="3967" builtinId="9" hidden="1"/>
    <cellStyle name="Followed Hyperlink" xfId="3938" builtinId="9" hidden="1"/>
    <cellStyle name="Followed Hyperlink" xfId="3937" builtinId="9" hidden="1"/>
    <cellStyle name="Followed Hyperlink" xfId="3945" builtinId="9" hidden="1"/>
    <cellStyle name="Followed Hyperlink" xfId="4004" builtinId="9" hidden="1"/>
    <cellStyle name="Followed Hyperlink" xfId="3965" builtinId="9" hidden="1"/>
    <cellStyle name="Followed Hyperlink" xfId="3968" builtinId="9" hidden="1"/>
    <cellStyle name="Followed Hyperlink" xfId="3941" builtinId="9" hidden="1"/>
    <cellStyle name="Followed Hyperlink" xfId="4016" builtinId="9" hidden="1"/>
    <cellStyle name="Followed Hyperlink" xfId="3947" builtinId="9" hidden="1"/>
    <cellStyle name="Followed Hyperlink" xfId="3874" builtinId="9" hidden="1"/>
    <cellStyle name="Followed Hyperlink" xfId="3918" builtinId="9" hidden="1"/>
    <cellStyle name="Followed Hyperlink" xfId="3914" builtinId="9" hidden="1"/>
    <cellStyle name="Followed Hyperlink" xfId="3955" builtinId="9" hidden="1"/>
    <cellStyle name="Followed Hyperlink" xfId="3921" builtinId="9" hidden="1"/>
    <cellStyle name="Followed Hyperlink" xfId="3902" builtinId="9" hidden="1"/>
    <cellStyle name="Followed Hyperlink" xfId="4001" builtinId="9" hidden="1"/>
    <cellStyle name="Followed Hyperlink" xfId="4011" builtinId="9" hidden="1"/>
    <cellStyle name="Followed Hyperlink" xfId="3999" builtinId="9" hidden="1"/>
    <cellStyle name="Followed Hyperlink" xfId="3959" builtinId="9" hidden="1"/>
    <cellStyle name="Followed Hyperlink" xfId="4012" builtinId="9" hidden="1"/>
    <cellStyle name="Followed Hyperlink" xfId="3907" builtinId="9" hidden="1"/>
    <cellStyle name="Followed Hyperlink" xfId="3909" builtinId="9" hidden="1"/>
    <cellStyle name="Followed Hyperlink" xfId="3906" builtinId="9" hidden="1"/>
    <cellStyle name="Followed Hyperlink" xfId="4013" builtinId="9" hidden="1"/>
    <cellStyle name="Followed Hyperlink" xfId="3983" builtinId="9" hidden="1"/>
    <cellStyle name="Followed Hyperlink" xfId="3996" builtinId="9" hidden="1"/>
    <cellStyle name="Followed Hyperlink" xfId="3995" builtinId="9" hidden="1"/>
    <cellStyle name="Followed Hyperlink" xfId="3973" builtinId="9" hidden="1"/>
    <cellStyle name="Followed Hyperlink" xfId="3974" builtinId="9" hidden="1"/>
    <cellStyle name="Followed Hyperlink" xfId="3972" builtinId="9" hidden="1"/>
    <cellStyle name="Followed Hyperlink" xfId="4017" builtinId="9" hidden="1"/>
    <cellStyle name="Followed Hyperlink" xfId="3957" builtinId="9" hidden="1"/>
    <cellStyle name="Followed Hyperlink" xfId="3953" builtinId="9" hidden="1"/>
    <cellStyle name="Followed Hyperlink" xfId="3887" builtinId="9" hidden="1"/>
    <cellStyle name="Followed Hyperlink" xfId="3883" builtinId="9" hidden="1"/>
    <cellStyle name="Followed Hyperlink" xfId="3888" builtinId="9" hidden="1"/>
    <cellStyle name="Followed Hyperlink" xfId="4035" builtinId="9" hidden="1"/>
    <cellStyle name="Followed Hyperlink" xfId="3884" builtinId="9" hidden="1"/>
    <cellStyle name="Followed Hyperlink" xfId="3885" builtinId="9" hidden="1"/>
    <cellStyle name="Followed Hyperlink" xfId="3880" builtinId="9" hidden="1"/>
    <cellStyle name="Followed Hyperlink" xfId="4066" builtinId="9" hidden="1"/>
    <cellStyle name="Followed Hyperlink" xfId="4033" builtinId="9" hidden="1"/>
    <cellStyle name="Followed Hyperlink" xfId="4036" builtinId="9" hidden="1"/>
    <cellStyle name="Followed Hyperlink" xfId="3882" builtinId="9" hidden="1"/>
    <cellStyle name="Followed Hyperlink" xfId="4078" builtinId="9" hidden="1"/>
    <cellStyle name="Followed Hyperlink" xfId="3878" builtinId="9" hidden="1"/>
    <cellStyle name="Followed Hyperlink" xfId="3923" builtinId="9" hidden="1"/>
    <cellStyle name="Followed Hyperlink" xfId="3966" builtinId="9" hidden="1"/>
    <cellStyle name="Followed Hyperlink" xfId="3944" builtinId="9" hidden="1"/>
    <cellStyle name="Followed Hyperlink" xfId="4025" builtinId="9" hidden="1"/>
    <cellStyle name="Followed Hyperlink" xfId="4015" builtinId="9" hidden="1"/>
    <cellStyle name="Followed Hyperlink" xfId="4009" builtinId="9" hidden="1"/>
    <cellStyle name="Followed Hyperlink" xfId="4063" builtinId="9" hidden="1"/>
    <cellStyle name="Followed Hyperlink" xfId="4073" builtinId="9" hidden="1"/>
    <cellStyle name="Followed Hyperlink" xfId="3952" builtinId="9" hidden="1"/>
    <cellStyle name="Followed Hyperlink" xfId="4062" builtinId="9" hidden="1"/>
    <cellStyle name="Followed Hyperlink" xfId="3896" builtinId="9" hidden="1"/>
    <cellStyle name="Followed Hyperlink" xfId="3928" builtinId="9" hidden="1"/>
    <cellStyle name="Followed Hyperlink" xfId="3991" builtinId="9" hidden="1"/>
    <cellStyle name="Followed Hyperlink" xfId="4061" builtinId="9" hidden="1"/>
    <cellStyle name="Followed Hyperlink" xfId="4070" builtinId="9" hidden="1"/>
    <cellStyle name="Followed Hyperlink" xfId="4069" builtinId="9" hidden="1"/>
    <cellStyle name="Followed Hyperlink" xfId="4046" builtinId="9" hidden="1"/>
    <cellStyle name="Followed Hyperlink" xfId="4042" builtinId="9" hidden="1"/>
    <cellStyle name="Followed Hyperlink" xfId="3872" builtinId="9" hidden="1"/>
    <cellStyle name="Followed Hyperlink" xfId="4038" builtinId="9" hidden="1"/>
    <cellStyle name="Followed Hyperlink" xfId="4045" builtinId="9" hidden="1"/>
    <cellStyle name="Followed Hyperlink" xfId="4026" builtinId="9" hidden="1"/>
    <cellStyle name="Followed Hyperlink" xfId="4023" builtinId="9" hidden="1"/>
    <cellStyle name="Followed Hyperlink" xfId="3915" builtinId="9" hidden="1"/>
    <cellStyle name="Followed Hyperlink" xfId="3917" builtinId="9" hidden="1"/>
    <cellStyle name="Followed Hyperlink" xfId="3962" builtinId="9" hidden="1"/>
    <cellStyle name="Followed Hyperlink" xfId="3905" builtinId="9" hidden="1"/>
    <cellStyle name="Followed Hyperlink" xfId="4135" builtinId="9" hidden="1"/>
    <cellStyle name="Followed Hyperlink" xfId="4095" builtinId="9" hidden="1"/>
    <cellStyle name="Followed Hyperlink" xfId="4106" builtinId="9" hidden="1"/>
    <cellStyle name="Followed Hyperlink" xfId="3795" builtinId="9" hidden="1"/>
    <cellStyle name="Followed Hyperlink" xfId="4148" builtinId="9" hidden="1"/>
    <cellStyle name="Followed Hyperlink" xfId="3904" builtinId="9" hidden="1"/>
    <cellStyle name="Followed Hyperlink" xfId="3925" builtinId="9" hidden="1"/>
    <cellStyle name="Followed Hyperlink" xfId="4048" builtinId="9" hidden="1"/>
    <cellStyle name="Followed Hyperlink" xfId="3894" builtinId="9" hidden="1"/>
    <cellStyle name="Followed Hyperlink" xfId="4086" builtinId="9" hidden="1"/>
    <cellStyle name="Followed Hyperlink" xfId="4010" builtinId="9" hidden="1"/>
    <cellStyle name="Followed Hyperlink" xfId="3942" builtinId="9" hidden="1"/>
    <cellStyle name="Followed Hyperlink" xfId="4132" builtinId="9" hidden="1"/>
    <cellStyle name="Followed Hyperlink" xfId="4141" builtinId="9" hidden="1"/>
    <cellStyle name="Followed Hyperlink" xfId="4130" builtinId="9" hidden="1"/>
    <cellStyle name="Followed Hyperlink" xfId="4090" builtinId="9" hidden="1"/>
    <cellStyle name="Followed Hyperlink" xfId="4142" builtinId="9" hidden="1"/>
    <cellStyle name="Followed Hyperlink" xfId="4049" builtinId="9" hidden="1"/>
    <cellStyle name="Followed Hyperlink" xfId="3970" builtinId="9" hidden="1"/>
    <cellStyle name="Followed Hyperlink" xfId="3985" builtinId="9" hidden="1"/>
    <cellStyle name="Followed Hyperlink" xfId="4143" builtinId="9" hidden="1"/>
    <cellStyle name="Followed Hyperlink" xfId="4119" builtinId="9" hidden="1"/>
    <cellStyle name="Followed Hyperlink" xfId="4127" builtinId="9" hidden="1"/>
    <cellStyle name="Followed Hyperlink" xfId="4126" builtinId="9" hidden="1"/>
    <cellStyle name="Followed Hyperlink" xfId="4112" builtinId="9" hidden="1"/>
    <cellStyle name="Followed Hyperlink" xfId="4113" builtinId="9" hidden="1"/>
    <cellStyle name="Followed Hyperlink" xfId="4111" builtinId="9" hidden="1"/>
    <cellStyle name="Followed Hyperlink" xfId="4149" builtinId="9" hidden="1"/>
    <cellStyle name="Followed Hyperlink" xfId="4082" builtinId="9" hidden="1"/>
    <cellStyle name="Followed Hyperlink" xfId="3994" builtinId="9" hidden="1"/>
    <cellStyle name="Followed Hyperlink" xfId="3950" builtinId="9" hidden="1"/>
    <cellStyle name="Followed Hyperlink" xfId="4140" builtinId="9" hidden="1"/>
    <cellStyle name="Followed Hyperlink" xfId="3873" builtinId="9" hidden="1"/>
    <cellStyle name="Followed Hyperlink" xfId="4020" builtinId="9" hidden="1"/>
    <cellStyle name="Followed Hyperlink" xfId="4057" builtinId="9" hidden="1"/>
    <cellStyle name="Followed Hyperlink" xfId="4050" builtinId="9" hidden="1"/>
    <cellStyle name="Followed Hyperlink" xfId="4056" builtinId="9" hidden="1"/>
    <cellStyle name="Followed Hyperlink" xfId="4169" builtinId="9" hidden="1"/>
    <cellStyle name="Followed Hyperlink" xfId="4044" builtinId="9" hidden="1"/>
    <cellStyle name="Followed Hyperlink" xfId="3988" builtinId="9" hidden="1"/>
    <cellStyle name="Followed Hyperlink" xfId="3956" builtinId="9" hidden="1"/>
    <cellStyle name="Followed Hyperlink" xfId="4189" builtinId="9" hidden="1"/>
    <cellStyle name="Followed Hyperlink" xfId="4160" builtinId="9" hidden="1"/>
    <cellStyle name="Followed Hyperlink" xfId="4174" builtinId="9" hidden="1"/>
    <cellStyle name="Followed Hyperlink" xfId="4152" builtinId="9" hidden="1"/>
    <cellStyle name="Followed Hyperlink" xfId="4158" builtinId="9" hidden="1"/>
    <cellStyle name="Followed Hyperlink" xfId="4188" builtinId="9" hidden="1"/>
    <cellStyle name="Followed Hyperlink" xfId="4085" builtinId="9" hidden="1"/>
    <cellStyle name="Followed Hyperlink" xfId="4159" builtinId="9" hidden="1"/>
    <cellStyle name="Followed Hyperlink" xfId="4147" builtinId="9" hidden="1"/>
    <cellStyle name="Followed Hyperlink" xfId="4166" builtinId="9" hidden="1"/>
    <cellStyle name="Followed Hyperlink" xfId="4087" builtinId="9" hidden="1"/>
    <cellStyle name="Followed Hyperlink" xfId="4168" builtinId="9" hidden="1"/>
    <cellStyle name="Followed Hyperlink" xfId="4171" builtinId="9" hidden="1"/>
    <cellStyle name="Followed Hyperlink" xfId="4154" builtinId="9" hidden="1"/>
    <cellStyle name="Followed Hyperlink" xfId="4161" builtinId="9" hidden="1"/>
    <cellStyle name="Followed Hyperlink" xfId="4081" builtinId="9" hidden="1"/>
    <cellStyle name="Followed Hyperlink" xfId="3927" builtinId="9" hidden="1"/>
    <cellStyle name="Followed Hyperlink" xfId="4186" builtinId="9" hidden="1"/>
    <cellStyle name="Followed Hyperlink" xfId="4193" builtinId="9" hidden="1"/>
    <cellStyle name="Followed Hyperlink" xfId="4184" builtinId="9" hidden="1"/>
    <cellStyle name="Followed Hyperlink" xfId="4155" builtinId="9" hidden="1"/>
    <cellStyle name="Followed Hyperlink" xfId="4194" builtinId="9" hidden="1"/>
    <cellStyle name="Followed Hyperlink" xfId="4105" builtinId="9" hidden="1"/>
    <cellStyle name="Followed Hyperlink" xfId="4092" builtinId="9" hidden="1"/>
    <cellStyle name="Followed Hyperlink" xfId="4137" builtinId="9" hidden="1"/>
    <cellStyle name="Followed Hyperlink" xfId="4195" builtinId="9" hidden="1"/>
    <cellStyle name="Followed Hyperlink" xfId="4176" builtinId="9" hidden="1"/>
    <cellStyle name="Followed Hyperlink" xfId="4181" builtinId="9" hidden="1"/>
    <cellStyle name="Followed Hyperlink" xfId="4180" builtinId="9" hidden="1"/>
    <cellStyle name="Followed Hyperlink" xfId="4173" builtinId="9" hidden="1"/>
    <cellStyle name="Good 2" xfId="234" xr:uid="{00000000-0005-0000-0000-0000D5070000}"/>
    <cellStyle name="GrillHeader" xfId="226" xr:uid="{00000000-0005-0000-0000-0000D6070000}"/>
    <cellStyle name="Heading" xfId="135" xr:uid="{00000000-0005-0000-0000-0000D7070000}"/>
    <cellStyle name="Heading 1 2" xfId="128" xr:uid="{00000000-0005-0000-0000-0000D8070000}"/>
    <cellStyle name="Heading 1 2 2" xfId="171" xr:uid="{00000000-0005-0000-0000-0000D9070000}"/>
    <cellStyle name="Heading 1 2 3" xfId="172" xr:uid="{00000000-0005-0000-0000-0000DA070000}"/>
    <cellStyle name="Heading 1 2 4" xfId="235" xr:uid="{00000000-0005-0000-0000-0000DB070000}"/>
    <cellStyle name="Heading 1 2 5" xfId="262" xr:uid="{00000000-0005-0000-0000-0000DC070000}"/>
    <cellStyle name="Heading 1 3" xfId="111" xr:uid="{00000000-0005-0000-0000-0000DD070000}"/>
    <cellStyle name="Heading 1 4" xfId="153" xr:uid="{00000000-0005-0000-0000-0000DE070000}"/>
    <cellStyle name="Heading 1 5" xfId="236" xr:uid="{00000000-0005-0000-0000-0000DF070000}"/>
    <cellStyle name="Heading 2 2" xfId="112" xr:uid="{00000000-0005-0000-0000-0000E0070000}"/>
    <cellStyle name="Heading 3 2" xfId="113" xr:uid="{00000000-0005-0000-0000-0000E1070000}"/>
    <cellStyle name="Heading 4 2" xfId="114" xr:uid="{00000000-0005-0000-0000-0000E2070000}"/>
    <cellStyle name="Heading MinMax" xfId="137" xr:uid="{00000000-0005-0000-0000-0000E3070000}"/>
    <cellStyle name="Hearth Header" xfId="140" xr:uid="{00000000-0005-0000-0000-0000E4070000}"/>
    <cellStyle name="HearthHeader" xfId="124" xr:uid="{00000000-0005-0000-0000-0000E5070000}"/>
    <cellStyle name="HearthHeader 2" xfId="176" xr:uid="{00000000-0005-0000-0000-0000E6070000}"/>
    <cellStyle name="Hyperlink" xfId="1" builtinId="8" hidden="1"/>
    <cellStyle name="Hyperlink" xfId="3" builtinId="8" hidden="1"/>
    <cellStyle name="Hyperlink" xfId="5" builtinId="8" hidden="1"/>
    <cellStyle name="Hyperlink" xfId="7" builtinId="8" hidden="1"/>
    <cellStyle name="Hyperlink" xfId="9" builtinId="8" hidden="1"/>
    <cellStyle name="Hyperlink" xfId="11" builtinId="8" hidden="1"/>
    <cellStyle name="Hyperlink" xfId="13" builtinId="8" hidden="1"/>
    <cellStyle name="Hyperlink" xfId="15" builtinId="8" hidden="1"/>
    <cellStyle name="Hyperlink" xfId="17" builtinId="8" hidden="1"/>
    <cellStyle name="Hyperlink" xfId="19" builtinId="8" hidden="1"/>
    <cellStyle name="Hyperlink" xfId="21" builtinId="8" hidden="1"/>
    <cellStyle name="Hyperlink" xfId="23" builtinId="8" hidden="1"/>
    <cellStyle name="Hyperlink" xfId="25" builtinId="8" hidden="1"/>
    <cellStyle name="Hyperlink" xfId="27" builtinId="8" hidden="1"/>
    <cellStyle name="Hyperlink" xfId="29" builtinId="8" hidden="1"/>
    <cellStyle name="Hyperlink" xfId="31" builtinId="8" hidden="1"/>
    <cellStyle name="Hyperlink" xfId="33" builtinId="8" hidden="1"/>
    <cellStyle name="Hyperlink" xfId="35" builtinId="8" hidden="1"/>
    <cellStyle name="Hyperlink" xfId="37" builtinId="8" hidden="1"/>
    <cellStyle name="Hyperlink" xfId="39" builtinId="8" hidden="1"/>
    <cellStyle name="Hyperlink" xfId="41" builtinId="8" hidden="1"/>
    <cellStyle name="Hyperlink" xfId="43" builtinId="8" hidden="1"/>
    <cellStyle name="Hyperlink" xfId="45" builtinId="8" hidden="1"/>
    <cellStyle name="Hyperlink" xfId="47" builtinId="8" hidden="1"/>
    <cellStyle name="Hyperlink" xfId="49" builtinId="8" hidden="1"/>
    <cellStyle name="Hyperlink" xfId="51" builtinId="8" hidden="1"/>
    <cellStyle name="Hyperlink" xfId="53" builtinId="8" hidden="1"/>
    <cellStyle name="Hyperlink" xfId="55" builtinId="8" hidden="1"/>
    <cellStyle name="Hyperlink" xfId="57" builtinId="8" hidden="1"/>
    <cellStyle name="Hyperlink" xfId="59" builtinId="8" hidden="1"/>
    <cellStyle name="Hyperlink" xfId="61" builtinId="8" hidden="1"/>
    <cellStyle name="Hyperlink" xfId="63" builtinId="8" hidden="1"/>
    <cellStyle name="Hyperlink" xfId="65" builtinId="8" hidden="1"/>
    <cellStyle name="Hyperlink" xfId="67" builtinId="8" hidden="1"/>
    <cellStyle name="Hyperlink" xfId="69" builtinId="8" hidden="1"/>
    <cellStyle name="Hyperlink" xfId="71" builtinId="8" hidden="1"/>
    <cellStyle name="Hyperlink" xfId="73" builtinId="8" hidden="1"/>
    <cellStyle name="Hyperlink" xfId="275" builtinId="8" hidden="1"/>
    <cellStyle name="Hyperlink" xfId="277" builtinId="8" hidden="1"/>
    <cellStyle name="Hyperlink" xfId="279" builtinId="8" hidden="1"/>
    <cellStyle name="Hyperlink" xfId="281" builtinId="8" hidden="1"/>
    <cellStyle name="Hyperlink" xfId="283" builtinId="8" hidden="1"/>
    <cellStyle name="Hyperlink" xfId="285" builtinId="8" hidden="1"/>
    <cellStyle name="Hyperlink" xfId="287" builtinId="8" hidden="1"/>
    <cellStyle name="Hyperlink" xfId="289" builtinId="8" hidden="1"/>
    <cellStyle name="Hyperlink" xfId="291" builtinId="8" hidden="1"/>
    <cellStyle name="Hyperlink" xfId="293" builtinId="8" hidden="1"/>
    <cellStyle name="Hyperlink" xfId="295" builtinId="8" hidden="1"/>
    <cellStyle name="Hyperlink" xfId="297" builtinId="8" hidden="1"/>
    <cellStyle name="Hyperlink" xfId="299" builtinId="8" hidden="1"/>
    <cellStyle name="Hyperlink" xfId="301" builtinId="8" hidden="1"/>
    <cellStyle name="Hyperlink" xfId="303" builtinId="8" hidden="1"/>
    <cellStyle name="Hyperlink" xfId="305" builtinId="8" hidden="1"/>
    <cellStyle name="Hyperlink" xfId="307" builtinId="8" hidden="1"/>
    <cellStyle name="Hyperlink" xfId="309" builtinId="8" hidden="1"/>
    <cellStyle name="Hyperlink" xfId="311" builtinId="8" hidden="1"/>
    <cellStyle name="Hyperlink" xfId="313" builtinId="8" hidden="1"/>
    <cellStyle name="Hyperlink" xfId="315" builtinId="8" hidden="1"/>
    <cellStyle name="Hyperlink" xfId="317" builtinId="8" hidden="1"/>
    <cellStyle name="Hyperlink" xfId="319" builtinId="8" hidden="1"/>
    <cellStyle name="Hyperlink" xfId="321" builtinId="8" hidden="1"/>
    <cellStyle name="Hyperlink" xfId="323" builtinId="8" hidden="1"/>
    <cellStyle name="Hyperlink" xfId="325" builtinId="8" hidden="1"/>
    <cellStyle name="Hyperlink" xfId="327" builtinId="8" hidden="1"/>
    <cellStyle name="Hyperlink" xfId="329" builtinId="8" hidden="1"/>
    <cellStyle name="Hyperlink" xfId="331" builtinId="8" hidden="1"/>
    <cellStyle name="Hyperlink" xfId="333" builtinId="8" hidden="1"/>
    <cellStyle name="Hyperlink" xfId="335" builtinId="8" hidden="1"/>
    <cellStyle name="Hyperlink" xfId="337" builtinId="8" hidden="1"/>
    <cellStyle name="Hyperlink" xfId="339" builtinId="8" hidden="1"/>
    <cellStyle name="Hyperlink" xfId="341" builtinId="8" hidden="1"/>
    <cellStyle name="Hyperlink" xfId="343" builtinId="8" hidden="1"/>
    <cellStyle name="Hyperlink" xfId="345" builtinId="8" hidden="1"/>
    <cellStyle name="Hyperlink" xfId="347" builtinId="8" hidden="1"/>
    <cellStyle name="Hyperlink" xfId="459" builtinId="8" hidden="1"/>
    <cellStyle name="Hyperlink" xfId="461" builtinId="8" hidden="1"/>
    <cellStyle name="Hyperlink" xfId="463" builtinId="8" hidden="1"/>
    <cellStyle name="Hyperlink" xfId="465" builtinId="8" hidden="1"/>
    <cellStyle name="Hyperlink" xfId="467" builtinId="8" hidden="1"/>
    <cellStyle name="Hyperlink" xfId="469" builtinId="8" hidden="1"/>
    <cellStyle name="Hyperlink" xfId="471" builtinId="8" hidden="1"/>
    <cellStyle name="Hyperlink" xfId="473" builtinId="8" hidden="1"/>
    <cellStyle name="Hyperlink" xfId="475" builtinId="8" hidden="1"/>
    <cellStyle name="Hyperlink" xfId="477" builtinId="8" hidden="1"/>
    <cellStyle name="Hyperlink" xfId="479" builtinId="8" hidden="1"/>
    <cellStyle name="Hyperlink" xfId="481" builtinId="8" hidden="1"/>
    <cellStyle name="Hyperlink" xfId="483" builtinId="8" hidden="1"/>
    <cellStyle name="Hyperlink" xfId="485" builtinId="8" hidden="1"/>
    <cellStyle name="Hyperlink" xfId="487" builtinId="8" hidden="1"/>
    <cellStyle name="Hyperlink" xfId="489" builtinId="8" hidden="1"/>
    <cellStyle name="Hyperlink" xfId="491" builtinId="8" hidden="1"/>
    <cellStyle name="Hyperlink" xfId="493" builtinId="8" hidden="1"/>
    <cellStyle name="Hyperlink" xfId="495" builtinId="8" hidden="1"/>
    <cellStyle name="Hyperlink" xfId="497" builtinId="8" hidden="1"/>
    <cellStyle name="Hyperlink" xfId="499" builtinId="8" hidden="1"/>
    <cellStyle name="Hyperlink" xfId="501" builtinId="8" hidden="1"/>
    <cellStyle name="Hyperlink" xfId="503" builtinId="8" hidden="1"/>
    <cellStyle name="Hyperlink" xfId="505" builtinId="8" hidden="1"/>
    <cellStyle name="Hyperlink" xfId="507" builtinId="8" hidden="1"/>
    <cellStyle name="Hyperlink" xfId="509" builtinId="8" hidden="1"/>
    <cellStyle name="Hyperlink" xfId="511" builtinId="8" hidden="1"/>
    <cellStyle name="Hyperlink" xfId="513" builtinId="8" hidden="1"/>
    <cellStyle name="Hyperlink" xfId="515" builtinId="8" hidden="1"/>
    <cellStyle name="Hyperlink" xfId="517" builtinId="8" hidden="1"/>
    <cellStyle name="Hyperlink" xfId="519" builtinId="8" hidden="1"/>
    <cellStyle name="Hyperlink" xfId="521" builtinId="8" hidden="1"/>
    <cellStyle name="Hyperlink" xfId="523" builtinId="8" hidden="1"/>
    <cellStyle name="Hyperlink" xfId="525" builtinId="8" hidden="1"/>
    <cellStyle name="Hyperlink" xfId="527" builtinId="8" hidden="1"/>
    <cellStyle name="Hyperlink" xfId="529" builtinId="8" hidden="1"/>
    <cellStyle name="Hyperlink" xfId="531" builtinId="8" hidden="1"/>
    <cellStyle name="Hyperlink" xfId="631" builtinId="8" hidden="1"/>
    <cellStyle name="Hyperlink" xfId="633" builtinId="8" hidden="1"/>
    <cellStyle name="Hyperlink" xfId="635" builtinId="8" hidden="1"/>
    <cellStyle name="Hyperlink" xfId="637" builtinId="8" hidden="1"/>
    <cellStyle name="Hyperlink" xfId="639" builtinId="8" hidden="1"/>
    <cellStyle name="Hyperlink" xfId="641" builtinId="8" hidden="1"/>
    <cellStyle name="Hyperlink" xfId="643" builtinId="8" hidden="1"/>
    <cellStyle name="Hyperlink" xfId="645" builtinId="8" hidden="1"/>
    <cellStyle name="Hyperlink" xfId="647" builtinId="8" hidden="1"/>
    <cellStyle name="Hyperlink" xfId="649" builtinId="8" hidden="1"/>
    <cellStyle name="Hyperlink" xfId="651" builtinId="8" hidden="1"/>
    <cellStyle name="Hyperlink" xfId="653" builtinId="8" hidden="1"/>
    <cellStyle name="Hyperlink" xfId="655" builtinId="8" hidden="1"/>
    <cellStyle name="Hyperlink" xfId="657" builtinId="8" hidden="1"/>
    <cellStyle name="Hyperlink" xfId="659" builtinId="8" hidden="1"/>
    <cellStyle name="Hyperlink" xfId="661" builtinId="8" hidden="1"/>
    <cellStyle name="Hyperlink" xfId="663" builtinId="8" hidden="1"/>
    <cellStyle name="Hyperlink" xfId="665" builtinId="8" hidden="1"/>
    <cellStyle name="Hyperlink" xfId="667" builtinId="8" hidden="1"/>
    <cellStyle name="Hyperlink" xfId="669" builtinId="8" hidden="1"/>
    <cellStyle name="Hyperlink" xfId="671" builtinId="8" hidden="1"/>
    <cellStyle name="Hyperlink" xfId="673" builtinId="8" hidden="1"/>
    <cellStyle name="Hyperlink" xfId="675" builtinId="8" hidden="1"/>
    <cellStyle name="Hyperlink" xfId="677" builtinId="8" hidden="1"/>
    <cellStyle name="Hyperlink" xfId="679" builtinId="8" hidden="1"/>
    <cellStyle name="Hyperlink" xfId="681" builtinId="8" hidden="1"/>
    <cellStyle name="Hyperlink" xfId="683" builtinId="8" hidden="1"/>
    <cellStyle name="Hyperlink" xfId="685" builtinId="8" hidden="1"/>
    <cellStyle name="Hyperlink" xfId="687" builtinId="8" hidden="1"/>
    <cellStyle name="Hyperlink" xfId="689" builtinId="8" hidden="1"/>
    <cellStyle name="Hyperlink" xfId="691" builtinId="8" hidden="1"/>
    <cellStyle name="Hyperlink" xfId="693" builtinId="8" hidden="1"/>
    <cellStyle name="Hyperlink" xfId="695" builtinId="8" hidden="1"/>
    <cellStyle name="Hyperlink" xfId="697" builtinId="8" hidden="1"/>
    <cellStyle name="Hyperlink" xfId="699" builtinId="8" hidden="1"/>
    <cellStyle name="Hyperlink" xfId="701" builtinId="8" hidden="1"/>
    <cellStyle name="Hyperlink" xfId="703" builtinId="8" hidden="1"/>
    <cellStyle name="Hyperlink" xfId="772" builtinId="8" hidden="1"/>
    <cellStyle name="Hyperlink" xfId="775" builtinId="8" hidden="1"/>
    <cellStyle name="Hyperlink" xfId="773" builtinId="8" hidden="1"/>
    <cellStyle name="Hyperlink" xfId="788" builtinId="8" hidden="1"/>
    <cellStyle name="Hyperlink" xfId="785" builtinId="8" hidden="1"/>
    <cellStyle name="Hyperlink" xfId="774" builtinId="8" hidden="1"/>
    <cellStyle name="Hyperlink" xfId="861" builtinId="8" hidden="1"/>
    <cellStyle name="Hyperlink" xfId="778" builtinId="8" hidden="1"/>
    <cellStyle name="Hyperlink" xfId="821" builtinId="8" hidden="1"/>
    <cellStyle name="Hyperlink" xfId="829" builtinId="8" hidden="1"/>
    <cellStyle name="Hyperlink" xfId="791" builtinId="8" hidden="1"/>
    <cellStyle name="Hyperlink" xfId="805" builtinId="8" hidden="1"/>
    <cellStyle name="Hyperlink" xfId="859" builtinId="8" hidden="1"/>
    <cellStyle name="Hyperlink" xfId="712" builtinId="8" hidden="1"/>
    <cellStyle name="Hyperlink" xfId="806" builtinId="8" hidden="1"/>
    <cellStyle name="Hyperlink" xfId="764" builtinId="8" hidden="1"/>
    <cellStyle name="Hyperlink" xfId="796" builtinId="8" hidden="1"/>
    <cellStyle name="Hyperlink" xfId="802" builtinId="8" hidden="1"/>
    <cellStyle name="Hyperlink" xfId="749" builtinId="8" hidden="1"/>
    <cellStyle name="Hyperlink" xfId="858" builtinId="8" hidden="1"/>
    <cellStyle name="Hyperlink" xfId="768" builtinId="8" hidden="1"/>
    <cellStyle name="Hyperlink" xfId="856" builtinId="8" hidden="1"/>
    <cellStyle name="Hyperlink" xfId="839" builtinId="8" hidden="1"/>
    <cellStyle name="Hyperlink" xfId="761" builtinId="8" hidden="1"/>
    <cellStyle name="Hyperlink" xfId="854" builtinId="8" hidden="1"/>
    <cellStyle name="Hyperlink" xfId="741" builtinId="8" hidden="1"/>
    <cellStyle name="Hyperlink" xfId="740" builtinId="8" hidden="1"/>
    <cellStyle name="Hyperlink" xfId="739" builtinId="8" hidden="1"/>
    <cellStyle name="Hyperlink" xfId="853" builtinId="8" hidden="1"/>
    <cellStyle name="Hyperlink" xfId="864" builtinId="8" hidden="1"/>
    <cellStyle name="Hyperlink" xfId="863" builtinId="8" hidden="1"/>
    <cellStyle name="Hyperlink" xfId="835" builtinId="8" hidden="1"/>
    <cellStyle name="Hyperlink" xfId="828" builtinId="8" hidden="1"/>
    <cellStyle name="Hyperlink" xfId="762" builtinId="8" hidden="1"/>
    <cellStyle name="Hyperlink" xfId="824" builtinId="8" hidden="1"/>
    <cellStyle name="Hyperlink" xfId="793" builtinId="8" hidden="1"/>
    <cellStyle name="Hyperlink" xfId="753" builtinId="8" hidden="1"/>
    <cellStyle name="Hyperlink" xfId="728" builtinId="8" hidden="1"/>
    <cellStyle name="Hyperlink" xfId="725" builtinId="8" hidden="1"/>
    <cellStyle name="Hyperlink" xfId="727" builtinId="8" hidden="1"/>
    <cellStyle name="Hyperlink" xfId="715" builtinId="8" hidden="1"/>
    <cellStyle name="Hyperlink" xfId="717" builtinId="8" hidden="1"/>
    <cellStyle name="Hyperlink" xfId="726" builtinId="8" hidden="1"/>
    <cellStyle name="Hyperlink" xfId="940" builtinId="8" hidden="1"/>
    <cellStyle name="Hyperlink" xfId="722" builtinId="8" hidden="1"/>
    <cellStyle name="Hyperlink" xfId="904" builtinId="8" hidden="1"/>
    <cellStyle name="Hyperlink" xfId="911" builtinId="8" hidden="1"/>
    <cellStyle name="Hyperlink" xfId="876" builtinId="8" hidden="1"/>
    <cellStyle name="Hyperlink" xfId="888" builtinId="8" hidden="1"/>
    <cellStyle name="Hyperlink" xfId="938" builtinId="8" hidden="1"/>
    <cellStyle name="Hyperlink" xfId="766" builtinId="8" hidden="1"/>
    <cellStyle name="Hyperlink" xfId="889" builtinId="8" hidden="1"/>
    <cellStyle name="Hyperlink" xfId="705" builtinId="8" hidden="1"/>
    <cellStyle name="Hyperlink" xfId="881" builtinId="8" hidden="1"/>
    <cellStyle name="Hyperlink" xfId="885" builtinId="8" hidden="1"/>
    <cellStyle name="Hyperlink" xfId="731" builtinId="8" hidden="1"/>
    <cellStyle name="Hyperlink" xfId="937" builtinId="8" hidden="1"/>
    <cellStyle name="Hyperlink" xfId="840" builtinId="8" hidden="1"/>
    <cellStyle name="Hyperlink" xfId="884" builtinId="8" hidden="1"/>
    <cellStyle name="Hyperlink" xfId="948" builtinId="8" hidden="1"/>
    <cellStyle name="Hyperlink" xfId="845" builtinId="8" hidden="1"/>
    <cellStyle name="Hyperlink" xfId="862" builtinId="8" hidden="1"/>
    <cellStyle name="Hyperlink" xfId="754" builtinId="8" hidden="1"/>
    <cellStyle name="Hyperlink" xfId="949" builtinId="8" hidden="1"/>
    <cellStyle name="Hyperlink" xfId="915" builtinId="8" hidden="1"/>
    <cellStyle name="Hyperlink" xfId="931" builtinId="8" hidden="1"/>
    <cellStyle name="Hyperlink" xfId="930" builtinId="8" hidden="1"/>
    <cellStyle name="Hyperlink" xfId="908" builtinId="8" hidden="1"/>
    <cellStyle name="Hyperlink" xfId="909" builtinId="8" hidden="1"/>
    <cellStyle name="Hyperlink" xfId="907" builtinId="8" hidden="1"/>
    <cellStyle name="Hyperlink" xfId="954" builtinId="8" hidden="1"/>
    <cellStyle name="Hyperlink" xfId="878" builtinId="8" hidden="1"/>
    <cellStyle name="Hyperlink" xfId="803" builtinId="8" hidden="1"/>
    <cellStyle name="Hyperlink" xfId="782" builtinId="8" hidden="1"/>
    <cellStyle name="Hyperlink" xfId="710" builtinId="8" hidden="1"/>
    <cellStyle name="Hyperlink" xfId="848" builtinId="8" hidden="1"/>
    <cellStyle name="Hyperlink" xfId="1011" builtinId="8" hidden="1"/>
    <cellStyle name="Hyperlink" xfId="736" builtinId="8" hidden="1"/>
    <cellStyle name="Hyperlink" xfId="983" builtinId="8" hidden="1"/>
    <cellStyle name="Hyperlink" xfId="990" builtinId="8" hidden="1"/>
    <cellStyle name="Hyperlink" xfId="800" builtinId="8" hidden="1"/>
    <cellStyle name="Hyperlink" xfId="968" builtinId="8" hidden="1"/>
    <cellStyle name="Hyperlink" xfId="1009" builtinId="8" hidden="1"/>
    <cellStyle name="Hyperlink" xfId="751" builtinId="8" hidden="1"/>
    <cellStyle name="Hyperlink" xfId="969" builtinId="8" hidden="1"/>
    <cellStyle name="Hyperlink" xfId="952" builtinId="8" hidden="1"/>
    <cellStyle name="Hyperlink" xfId="959" builtinId="8" hidden="1"/>
    <cellStyle name="Hyperlink" xfId="966" builtinId="8" hidden="1"/>
    <cellStyle name="Hyperlink" xfId="923" builtinId="8" hidden="1"/>
    <cellStyle name="Hyperlink" xfId="1008" builtinId="8" hidden="1"/>
    <cellStyle name="Hyperlink" xfId="942" builtinId="8" hidden="1"/>
    <cellStyle name="Hyperlink" xfId="1006" builtinId="8" hidden="1"/>
    <cellStyle name="Hyperlink" xfId="995" builtinId="8" hidden="1"/>
    <cellStyle name="Hyperlink" xfId="891" builtinId="8" hidden="1"/>
    <cellStyle name="Hyperlink" xfId="1004" builtinId="8" hidden="1"/>
    <cellStyle name="Hyperlink" xfId="729" builtinId="8" hidden="1"/>
    <cellStyle name="Hyperlink" xfId="924" builtinId="8" hidden="1"/>
    <cellStyle name="Hyperlink" xfId="790" builtinId="8" hidden="1"/>
    <cellStyle name="Hyperlink" xfId="1003" builtinId="8" hidden="1"/>
    <cellStyle name="Hyperlink" xfId="1014" builtinId="8" hidden="1"/>
    <cellStyle name="Hyperlink" xfId="1013" builtinId="8" hidden="1"/>
    <cellStyle name="Hyperlink" xfId="993" builtinId="8" hidden="1"/>
    <cellStyle name="Hyperlink" xfId="989" builtinId="8" hidden="1"/>
    <cellStyle name="Hyperlink" xfId="879" builtinId="8" hidden="1"/>
    <cellStyle name="Hyperlink" xfId="985" builtinId="8" hidden="1"/>
    <cellStyle name="Hyperlink" xfId="992" builtinId="8" hidden="1"/>
    <cellStyle name="Hyperlink" xfId="963" builtinId="8" hidden="1"/>
    <cellStyle name="Hyperlink" xfId="958" builtinId="8" hidden="1"/>
    <cellStyle name="Hyperlink" xfId="929" builtinId="8" hidden="1"/>
    <cellStyle name="Hyperlink" xfId="849" builtinId="8" hidden="1"/>
    <cellStyle name="Hyperlink" xfId="843" builtinId="8" hidden="1"/>
    <cellStyle name="Hyperlink" xfId="926" builtinId="8" hidden="1"/>
    <cellStyle name="Hyperlink" xfId="837" builtinId="8" hidden="1"/>
    <cellStyle name="Hyperlink" xfId="734" builtinId="8" hidden="1"/>
    <cellStyle name="Hyperlink" xfId="1025" builtinId="8" hidden="1"/>
    <cellStyle name="Hyperlink" xfId="955" builtinId="8" hidden="1"/>
    <cellStyle name="Hyperlink" xfId="887" builtinId="8" hidden="1"/>
    <cellStyle name="Hyperlink" xfId="1065" builtinId="8" hidden="1"/>
    <cellStyle name="Hyperlink" xfId="771" builtinId="8" hidden="1"/>
    <cellStyle name="Hyperlink" xfId="1047" builtinId="8" hidden="1"/>
    <cellStyle name="Hyperlink" xfId="886" builtinId="8" hidden="1"/>
    <cellStyle name="Hyperlink" xfId="1045" builtinId="8" hidden="1"/>
    <cellStyle name="Hyperlink" xfId="951" builtinId="8" hidden="1"/>
    <cellStyle name="Hyperlink" xfId="1071" builtinId="8" hidden="1"/>
    <cellStyle name="Hyperlink" xfId="1026" builtinId="8" hidden="1"/>
    <cellStyle name="Hyperlink" xfId="964" builtinId="8" hidden="1"/>
    <cellStyle name="Hyperlink" xfId="1037" builtinId="8" hidden="1"/>
    <cellStyle name="Hyperlink" xfId="1040" builtinId="8" hidden="1"/>
    <cellStyle name="Hyperlink" xfId="998" builtinId="8" hidden="1"/>
    <cellStyle name="Hyperlink" xfId="1039" builtinId="8" hidden="1"/>
    <cellStyle name="Hyperlink" xfId="1028" builtinId="8" hidden="1"/>
    <cellStyle name="Hyperlink" xfId="1042" builtinId="8" hidden="1"/>
    <cellStyle name="Hyperlink" xfId="1038" builtinId="8" hidden="1"/>
    <cellStyle name="Hyperlink" xfId="1031" builtinId="8" hidden="1"/>
    <cellStyle name="Hyperlink" xfId="713" builtinId="8" hidden="1"/>
    <cellStyle name="Hyperlink" xfId="1062" builtinId="8" hidden="1"/>
    <cellStyle name="Hyperlink" xfId="925" builtinId="8" hidden="1"/>
    <cellStyle name="Hyperlink" xfId="1060" builtinId="8" hidden="1"/>
    <cellStyle name="Hyperlink" xfId="1052" builtinId="8" hidden="1"/>
    <cellStyle name="Hyperlink" xfId="946" builtinId="8" hidden="1"/>
    <cellStyle name="Hyperlink" xfId="1058" builtinId="8" hidden="1"/>
    <cellStyle name="Hyperlink" xfId="875" builtinId="8" hidden="1"/>
    <cellStyle name="Hyperlink" xfId="706" builtinId="8" hidden="1"/>
    <cellStyle name="Hyperlink" xfId="1000" builtinId="8" hidden="1"/>
    <cellStyle name="Hyperlink" xfId="1057" builtinId="8" hidden="1"/>
    <cellStyle name="Hyperlink" xfId="1067" builtinId="8" hidden="1"/>
    <cellStyle name="Hyperlink" xfId="1066" builtinId="8" hidden="1"/>
    <cellStyle name="Hyperlink" xfId="1050" builtinId="8" hidden="1"/>
    <cellStyle name="Hyperlink" xfId="548" builtinId="8" hidden="1"/>
    <cellStyle name="Hyperlink" xfId="547" builtinId="8" hidden="1"/>
    <cellStyle name="Hyperlink" xfId="619" builtinId="8" hidden="1"/>
    <cellStyle name="Hyperlink" xfId="621" builtinId="8" hidden="1"/>
    <cellStyle name="Hyperlink" xfId="620" builtinId="8" hidden="1"/>
    <cellStyle name="Hyperlink" xfId="600" builtinId="8" hidden="1"/>
    <cellStyle name="Hyperlink" xfId="594" builtinId="8" hidden="1"/>
    <cellStyle name="Hyperlink" xfId="561" builtinId="8" hidden="1"/>
    <cellStyle name="Hyperlink" xfId="590" builtinId="8" hidden="1"/>
    <cellStyle name="Hyperlink" xfId="572" builtinId="8" hidden="1"/>
    <cellStyle name="Hyperlink" xfId="555" builtinId="8" hidden="1"/>
    <cellStyle name="Hyperlink" xfId="534" builtinId="8" hidden="1"/>
    <cellStyle name="Hyperlink" xfId="623" builtinId="8" hidden="1"/>
    <cellStyle name="Hyperlink" xfId="562" builtinId="8" hidden="1"/>
    <cellStyle name="Hyperlink" xfId="564" builtinId="8" hidden="1"/>
    <cellStyle name="Hyperlink" xfId="557" builtinId="8" hidden="1"/>
    <cellStyle name="Hyperlink" xfId="538" builtinId="8" hidden="1"/>
    <cellStyle name="Hyperlink" xfId="558" builtinId="8" hidden="1"/>
    <cellStyle name="Hyperlink" xfId="574" builtinId="8" hidden="1"/>
    <cellStyle name="Hyperlink" xfId="533" builtinId="8" hidden="1"/>
    <cellStyle name="Hyperlink" xfId="627" builtinId="8" hidden="1"/>
    <cellStyle name="Hyperlink" xfId="535" builtinId="8" hidden="1"/>
    <cellStyle name="Hyperlink" xfId="458" builtinId="8" hidden="1"/>
    <cellStyle name="Hyperlink" xfId="614" builtinId="8" hidden="1"/>
    <cellStyle name="Hyperlink" xfId="577" builtinId="8" hidden="1"/>
    <cellStyle name="Hyperlink" xfId="613" builtinId="8" hidden="1"/>
    <cellStyle name="Hyperlink" xfId="611" builtinId="8" hidden="1"/>
    <cellStyle name="Hyperlink" xfId="609" builtinId="8" hidden="1"/>
    <cellStyle name="Hyperlink" xfId="607" builtinId="8" hidden="1"/>
    <cellStyle name="Hyperlink" xfId="568" builtinId="8" hidden="1"/>
    <cellStyle name="Hyperlink" xfId="550" builtinId="8" hidden="1"/>
    <cellStyle name="Hyperlink" xfId="556" builtinId="8" hidden="1"/>
    <cellStyle name="Hyperlink" xfId="541" builtinId="8" hidden="1"/>
    <cellStyle name="Hyperlink" xfId="606" builtinId="8" hidden="1"/>
    <cellStyle name="Hyperlink" xfId="539" builtinId="8" hidden="1"/>
    <cellStyle name="Hyperlink" xfId="605" builtinId="8" hidden="1"/>
    <cellStyle name="Hyperlink" xfId="569" builtinId="8" hidden="1"/>
    <cellStyle name="Hyperlink" xfId="1083" builtinId="8" hidden="1"/>
    <cellStyle name="Hyperlink" xfId="1085" builtinId="8" hidden="1"/>
    <cellStyle name="Hyperlink" xfId="1087" builtinId="8" hidden="1"/>
    <cellStyle name="Hyperlink" xfId="1089" builtinId="8" hidden="1"/>
    <cellStyle name="Hyperlink" xfId="1091" builtinId="8" hidden="1"/>
    <cellStyle name="Hyperlink" xfId="1093" builtinId="8" hidden="1"/>
    <cellStyle name="Hyperlink" xfId="1095" builtinId="8" hidden="1"/>
    <cellStyle name="Hyperlink" xfId="1097" builtinId="8" hidden="1"/>
    <cellStyle name="Hyperlink" xfId="1099" builtinId="8" hidden="1"/>
    <cellStyle name="Hyperlink" xfId="1101" builtinId="8" hidden="1"/>
    <cellStyle name="Hyperlink" xfId="1103" builtinId="8" hidden="1"/>
    <cellStyle name="Hyperlink" xfId="1105" builtinId="8" hidden="1"/>
    <cellStyle name="Hyperlink" xfId="1107" builtinId="8" hidden="1"/>
    <cellStyle name="Hyperlink" xfId="1109" builtinId="8" hidden="1"/>
    <cellStyle name="Hyperlink" xfId="1111" builtinId="8" hidden="1"/>
    <cellStyle name="Hyperlink" xfId="1113" builtinId="8" hidden="1"/>
    <cellStyle name="Hyperlink" xfId="1115" builtinId="8" hidden="1"/>
    <cellStyle name="Hyperlink" xfId="1117" builtinId="8" hidden="1"/>
    <cellStyle name="Hyperlink" xfId="1119" builtinId="8" hidden="1"/>
    <cellStyle name="Hyperlink" xfId="1121" builtinId="8" hidden="1"/>
    <cellStyle name="Hyperlink" xfId="1123" builtinId="8" hidden="1"/>
    <cellStyle name="Hyperlink" xfId="1125" builtinId="8" hidden="1"/>
    <cellStyle name="Hyperlink" xfId="1127" builtinId="8" hidden="1"/>
    <cellStyle name="Hyperlink" xfId="1129" builtinId="8" hidden="1"/>
    <cellStyle name="Hyperlink" xfId="1131" builtinId="8" hidden="1"/>
    <cellStyle name="Hyperlink" xfId="1133" builtinId="8" hidden="1"/>
    <cellStyle name="Hyperlink" xfId="1135" builtinId="8" hidden="1"/>
    <cellStyle name="Hyperlink" xfId="1137" builtinId="8" hidden="1"/>
    <cellStyle name="Hyperlink" xfId="1139" builtinId="8" hidden="1"/>
    <cellStyle name="Hyperlink" xfId="1141" builtinId="8" hidden="1"/>
    <cellStyle name="Hyperlink" xfId="1143" builtinId="8" hidden="1"/>
    <cellStyle name="Hyperlink" xfId="1145" builtinId="8" hidden="1"/>
    <cellStyle name="Hyperlink" xfId="1147" builtinId="8" hidden="1"/>
    <cellStyle name="Hyperlink" xfId="1149" builtinId="8" hidden="1"/>
    <cellStyle name="Hyperlink" xfId="1151" builtinId="8" hidden="1"/>
    <cellStyle name="Hyperlink" xfId="1153" builtinId="8" hidden="1"/>
    <cellStyle name="Hyperlink" xfId="1155" builtinId="8" hidden="1"/>
    <cellStyle name="Hyperlink" xfId="1221" builtinId="8" hidden="1"/>
    <cellStyle name="Hyperlink" xfId="1224" builtinId="8" hidden="1"/>
    <cellStyle name="Hyperlink" xfId="1222" builtinId="8" hidden="1"/>
    <cellStyle name="Hyperlink" xfId="1237" builtinId="8" hidden="1"/>
    <cellStyle name="Hyperlink" xfId="1234" builtinId="8" hidden="1"/>
    <cellStyle name="Hyperlink" xfId="1223" builtinId="8" hidden="1"/>
    <cellStyle name="Hyperlink" xfId="1304" builtinId="8" hidden="1"/>
    <cellStyle name="Hyperlink" xfId="1227" builtinId="8" hidden="1"/>
    <cellStyle name="Hyperlink" xfId="1270" builtinId="8" hidden="1"/>
    <cellStyle name="Hyperlink" xfId="1278" builtinId="8" hidden="1"/>
    <cellStyle name="Hyperlink" xfId="1240" builtinId="8" hidden="1"/>
    <cellStyle name="Hyperlink" xfId="1254" builtinId="8" hidden="1"/>
    <cellStyle name="Hyperlink" xfId="1302" builtinId="8" hidden="1"/>
    <cellStyle name="Hyperlink" xfId="1164" builtinId="8" hidden="1"/>
    <cellStyle name="Hyperlink" xfId="1255" builtinId="8" hidden="1"/>
    <cellStyle name="Hyperlink" xfId="1213" builtinId="8" hidden="1"/>
    <cellStyle name="Hyperlink" xfId="1245" builtinId="8" hidden="1"/>
    <cellStyle name="Hyperlink" xfId="1251" builtinId="8" hidden="1"/>
    <cellStyle name="Hyperlink" xfId="1199" builtinId="8" hidden="1"/>
    <cellStyle name="Hyperlink" xfId="1301" builtinId="8" hidden="1"/>
    <cellStyle name="Hyperlink" xfId="1217" builtinId="8" hidden="1"/>
    <cellStyle name="Hyperlink" xfId="1299" builtinId="8" hidden="1"/>
    <cellStyle name="Hyperlink" xfId="1283" builtinId="8" hidden="1"/>
    <cellStyle name="Hyperlink" xfId="1210" builtinId="8" hidden="1"/>
    <cellStyle name="Hyperlink" xfId="1297" builtinId="8" hidden="1"/>
    <cellStyle name="Hyperlink" xfId="1191" builtinId="8" hidden="1"/>
    <cellStyle name="Hyperlink" xfId="1190" builtinId="8" hidden="1"/>
    <cellStyle name="Hyperlink" xfId="1189" builtinId="8" hidden="1"/>
    <cellStyle name="Hyperlink" xfId="1296" builtinId="8" hidden="1"/>
    <cellStyle name="Hyperlink" xfId="1307" builtinId="8" hidden="1"/>
    <cellStyle name="Hyperlink" xfId="1306" builtinId="8" hidden="1"/>
    <cellStyle name="Hyperlink" xfId="1279" builtinId="8" hidden="1"/>
    <cellStyle name="Hyperlink" xfId="1277" builtinId="8" hidden="1"/>
    <cellStyle name="Hyperlink" xfId="1211" builtinId="8" hidden="1"/>
    <cellStyle name="Hyperlink" xfId="1273" builtinId="8" hidden="1"/>
    <cellStyle name="Hyperlink" xfId="1242" builtinId="8" hidden="1"/>
    <cellStyle name="Hyperlink" xfId="1203" builtinId="8" hidden="1"/>
    <cellStyle name="Hyperlink" xfId="1180" builtinId="8" hidden="1"/>
    <cellStyle name="Hyperlink" xfId="1177" builtinId="8" hidden="1"/>
    <cellStyle name="Hyperlink" xfId="1179" builtinId="8" hidden="1"/>
    <cellStyle name="Hyperlink" xfId="1167" builtinId="8" hidden="1"/>
    <cellStyle name="Hyperlink" xfId="1169" builtinId="8" hidden="1"/>
    <cellStyle name="Hyperlink" xfId="1178" builtinId="8" hidden="1"/>
    <cellStyle name="Hyperlink" xfId="1381" builtinId="8" hidden="1"/>
    <cellStyle name="Hyperlink" xfId="1174" builtinId="8" hidden="1"/>
    <cellStyle name="Hyperlink" xfId="1346" builtinId="8" hidden="1"/>
    <cellStyle name="Hyperlink" xfId="1353" builtinId="8" hidden="1"/>
    <cellStyle name="Hyperlink" xfId="1318" builtinId="8" hidden="1"/>
    <cellStyle name="Hyperlink" xfId="1330" builtinId="8" hidden="1"/>
    <cellStyle name="Hyperlink" xfId="1379" builtinId="8" hidden="1"/>
    <cellStyle name="Hyperlink" xfId="1215" builtinId="8" hidden="1"/>
    <cellStyle name="Hyperlink" xfId="1331" builtinId="8" hidden="1"/>
    <cellStyle name="Hyperlink" xfId="1157" builtinId="8" hidden="1"/>
    <cellStyle name="Hyperlink" xfId="1323" builtinId="8" hidden="1"/>
    <cellStyle name="Hyperlink" xfId="1327" builtinId="8" hidden="1"/>
    <cellStyle name="Hyperlink" xfId="1183" builtinId="8" hidden="1"/>
    <cellStyle name="Hyperlink" xfId="1378" builtinId="8" hidden="1"/>
    <cellStyle name="Hyperlink" xfId="1284" builtinId="8" hidden="1"/>
    <cellStyle name="Hyperlink" xfId="1326" builtinId="8" hidden="1"/>
    <cellStyle name="Hyperlink" xfId="1389" builtinId="8" hidden="1"/>
    <cellStyle name="Hyperlink" xfId="1288" builtinId="8" hidden="1"/>
    <cellStyle name="Hyperlink" xfId="1305" builtinId="8" hidden="1"/>
    <cellStyle name="Hyperlink" xfId="1204" builtinId="8" hidden="1"/>
    <cellStyle name="Hyperlink" xfId="1390" builtinId="8" hidden="1"/>
    <cellStyle name="Hyperlink" xfId="1357" builtinId="8" hidden="1"/>
    <cellStyle name="Hyperlink" xfId="1372" builtinId="8" hidden="1"/>
    <cellStyle name="Hyperlink" xfId="1371" builtinId="8" hidden="1"/>
    <cellStyle name="Hyperlink" xfId="1350" builtinId="8" hidden="1"/>
    <cellStyle name="Hyperlink" xfId="1351" builtinId="8" hidden="1"/>
    <cellStyle name="Hyperlink" xfId="1349" builtinId="8" hidden="1"/>
    <cellStyle name="Hyperlink" xfId="1395" builtinId="8" hidden="1"/>
    <cellStyle name="Hyperlink" xfId="1320" builtinId="8" hidden="1"/>
    <cellStyle name="Hyperlink" xfId="1252" builtinId="8" hidden="1"/>
    <cellStyle name="Hyperlink" xfId="1231" builtinId="8" hidden="1"/>
    <cellStyle name="Hyperlink" xfId="1162" builtinId="8" hidden="1"/>
    <cellStyle name="Hyperlink" xfId="1291" builtinId="8" hidden="1"/>
    <cellStyle name="Hyperlink" xfId="1452" builtinId="8" hidden="1"/>
    <cellStyle name="Hyperlink" xfId="1187" builtinId="8" hidden="1"/>
    <cellStyle name="Hyperlink" xfId="1424" builtinId="8" hidden="1"/>
    <cellStyle name="Hyperlink" xfId="1431" builtinId="8" hidden="1"/>
    <cellStyle name="Hyperlink" xfId="1249" builtinId="8" hidden="1"/>
    <cellStyle name="Hyperlink" xfId="1409" builtinId="8" hidden="1"/>
    <cellStyle name="Hyperlink" xfId="1450" builtinId="8" hidden="1"/>
    <cellStyle name="Hyperlink" xfId="1201" builtinId="8" hidden="1"/>
    <cellStyle name="Hyperlink" xfId="1410" builtinId="8" hidden="1"/>
    <cellStyle name="Hyperlink" xfId="1393" builtinId="8" hidden="1"/>
    <cellStyle name="Hyperlink" xfId="1400" builtinId="8" hidden="1"/>
    <cellStyle name="Hyperlink" xfId="1407" builtinId="8" hidden="1"/>
    <cellStyle name="Hyperlink" xfId="1364" builtinId="8" hidden="1"/>
    <cellStyle name="Hyperlink" xfId="1449" builtinId="8" hidden="1"/>
    <cellStyle name="Hyperlink" xfId="1383" builtinId="8" hidden="1"/>
    <cellStyle name="Hyperlink" xfId="1447" builtinId="8" hidden="1"/>
    <cellStyle name="Hyperlink" xfId="1436" builtinId="8" hidden="1"/>
    <cellStyle name="Hyperlink" xfId="1333" builtinId="8" hidden="1"/>
    <cellStyle name="Hyperlink" xfId="1445" builtinId="8" hidden="1"/>
    <cellStyle name="Hyperlink" xfId="1181" builtinId="8" hidden="1"/>
    <cellStyle name="Hyperlink" xfId="1365" builtinId="8" hidden="1"/>
    <cellStyle name="Hyperlink" xfId="1239" builtinId="8" hidden="1"/>
    <cellStyle name="Hyperlink" xfId="1444" builtinId="8" hidden="1"/>
    <cellStyle name="Hyperlink" xfId="1455" builtinId="8" hidden="1"/>
    <cellStyle name="Hyperlink" xfId="1454" builtinId="8" hidden="1"/>
    <cellStyle name="Hyperlink" xfId="1434" builtinId="8" hidden="1"/>
    <cellStyle name="Hyperlink" xfId="1430" builtinId="8" hidden="1"/>
    <cellStyle name="Hyperlink" xfId="1321" builtinId="8" hidden="1"/>
    <cellStyle name="Hyperlink" xfId="1426" builtinId="8" hidden="1"/>
    <cellStyle name="Hyperlink" xfId="1433" builtinId="8" hidden="1"/>
    <cellStyle name="Hyperlink" xfId="1404" builtinId="8" hidden="1"/>
    <cellStyle name="Hyperlink" xfId="1399" builtinId="8" hidden="1"/>
    <cellStyle name="Hyperlink" xfId="1370" builtinId="8" hidden="1"/>
    <cellStyle name="Hyperlink" xfId="1292" builtinId="8" hidden="1"/>
    <cellStyle name="Hyperlink" xfId="1286" builtinId="8" hidden="1"/>
    <cellStyle name="Hyperlink" xfId="1367" builtinId="8" hidden="1"/>
    <cellStyle name="Hyperlink" xfId="1281" builtinId="8" hidden="1"/>
    <cellStyle name="Hyperlink" xfId="1186" builtinId="8" hidden="1"/>
    <cellStyle name="Hyperlink" xfId="1466" builtinId="8" hidden="1"/>
    <cellStyle name="Hyperlink" xfId="1396" builtinId="8" hidden="1"/>
    <cellStyle name="Hyperlink" xfId="1329" builtinId="8" hidden="1"/>
    <cellStyle name="Hyperlink" xfId="1506" builtinId="8" hidden="1"/>
    <cellStyle name="Hyperlink" xfId="1220" builtinId="8" hidden="1"/>
    <cellStyle name="Hyperlink" xfId="1488" builtinId="8" hidden="1"/>
    <cellStyle name="Hyperlink" xfId="1328" builtinId="8" hidden="1"/>
    <cellStyle name="Hyperlink" xfId="1486" builtinId="8" hidden="1"/>
    <cellStyle name="Hyperlink" xfId="1392" builtinId="8" hidden="1"/>
    <cellStyle name="Hyperlink" xfId="1512" builtinId="8" hidden="1"/>
    <cellStyle name="Hyperlink" xfId="1467" builtinId="8" hidden="1"/>
    <cellStyle name="Hyperlink" xfId="1405" builtinId="8" hidden="1"/>
    <cellStyle name="Hyperlink" xfId="1478" builtinId="8" hidden="1"/>
    <cellStyle name="Hyperlink" xfId="1481" builtinId="8" hidden="1"/>
    <cellStyle name="Hyperlink" xfId="1439" builtinId="8" hidden="1"/>
    <cellStyle name="Hyperlink" xfId="1480" builtinId="8" hidden="1"/>
    <cellStyle name="Hyperlink" xfId="1469" builtinId="8" hidden="1"/>
    <cellStyle name="Hyperlink" xfId="1483" builtinId="8" hidden="1"/>
    <cellStyle name="Hyperlink" xfId="1479" builtinId="8" hidden="1"/>
    <cellStyle name="Hyperlink" xfId="1472" builtinId="8" hidden="1"/>
    <cellStyle name="Hyperlink" xfId="1165" builtinId="8" hidden="1"/>
    <cellStyle name="Hyperlink" xfId="1503" builtinId="8" hidden="1"/>
    <cellStyle name="Hyperlink" xfId="1366" builtinId="8" hidden="1"/>
    <cellStyle name="Hyperlink" xfId="1501" builtinId="8" hidden="1"/>
    <cellStyle name="Hyperlink" xfId="1493" builtinId="8" hidden="1"/>
    <cellStyle name="Hyperlink" xfId="1387" builtinId="8" hidden="1"/>
    <cellStyle name="Hyperlink" xfId="1499" builtinId="8" hidden="1"/>
    <cellStyle name="Hyperlink" xfId="1317" builtinId="8" hidden="1"/>
    <cellStyle name="Hyperlink" xfId="1158" builtinId="8" hidden="1"/>
    <cellStyle name="Hyperlink" xfId="1441" builtinId="8" hidden="1"/>
    <cellStyle name="Hyperlink" xfId="1498" builtinId="8" hidden="1"/>
    <cellStyle name="Hyperlink" xfId="1508" builtinId="8" hidden="1"/>
    <cellStyle name="Hyperlink" xfId="1507" builtinId="8" hidden="1"/>
    <cellStyle name="Hyperlink" xfId="1491" builtinId="8" hidden="1"/>
    <cellStyle name="Hyperlink" xfId="450" builtinId="8" hidden="1"/>
    <cellStyle name="Hyperlink" xfId="378" builtinId="8" hidden="1"/>
    <cellStyle name="Hyperlink" xfId="379" builtinId="8" hidden="1"/>
    <cellStyle name="Hyperlink" xfId="376" builtinId="8" hidden="1"/>
    <cellStyle name="Hyperlink" xfId="451" builtinId="8" hidden="1"/>
    <cellStyle name="Hyperlink" xfId="423" builtinId="8" hidden="1"/>
    <cellStyle name="Hyperlink" xfId="442" builtinId="8" hidden="1"/>
    <cellStyle name="Hyperlink" xfId="441" builtinId="8" hidden="1"/>
    <cellStyle name="Hyperlink" xfId="414" builtinId="8" hidden="1"/>
    <cellStyle name="Hyperlink" xfId="415" builtinId="8" hidden="1"/>
    <cellStyle name="Hyperlink" xfId="413" builtinId="8" hidden="1"/>
    <cellStyle name="Hyperlink" xfId="456" builtinId="8" hidden="1"/>
    <cellStyle name="Hyperlink" xfId="404" builtinId="8" hidden="1"/>
    <cellStyle name="Hyperlink" xfId="401" builtinId="8" hidden="1"/>
    <cellStyle name="Hyperlink" xfId="354" builtinId="8" hidden="1"/>
    <cellStyle name="Hyperlink" xfId="449" builtinId="8" hidden="1"/>
    <cellStyle name="Hyperlink" xfId="393" builtinId="8" hidden="1"/>
    <cellStyle name="Hyperlink" xfId="353" builtinId="8" hidden="1"/>
    <cellStyle name="Hyperlink" xfId="389" builtinId="8" hidden="1"/>
    <cellStyle name="Hyperlink" xfId="440" builtinId="8" hidden="1"/>
    <cellStyle name="Hyperlink" xfId="405" builtinId="8" hidden="1"/>
    <cellStyle name="Hyperlink" xfId="374" builtinId="8" hidden="1"/>
    <cellStyle name="Hyperlink" xfId="375" builtinId="8" hidden="1"/>
    <cellStyle name="Hyperlink" xfId="457" builtinId="8" hidden="1"/>
    <cellStyle name="Hyperlink" xfId="425" builtinId="8" hidden="1"/>
    <cellStyle name="Hyperlink" xfId="391" builtinId="8" hidden="1"/>
    <cellStyle name="Hyperlink" xfId="439" builtinId="8" hidden="1"/>
    <cellStyle name="Hyperlink" xfId="386" builtinId="8" hidden="1"/>
    <cellStyle name="Hyperlink" xfId="367" builtinId="8" hidden="1"/>
    <cellStyle name="Hyperlink" xfId="437" builtinId="8" hidden="1"/>
    <cellStyle name="Hyperlink" xfId="435" builtinId="8" hidden="1"/>
    <cellStyle name="Hyperlink" xfId="433" builtinId="8" hidden="1"/>
    <cellStyle name="Hyperlink" xfId="431" builtinId="8" hidden="1"/>
    <cellStyle name="Hyperlink" xfId="394" builtinId="8" hidden="1"/>
    <cellStyle name="Hyperlink" xfId="373" builtinId="8" hidden="1"/>
    <cellStyle name="Hyperlink" xfId="382" builtinId="8" hidden="1"/>
    <cellStyle name="Hyperlink" xfId="364" builtinId="8" hidden="1"/>
    <cellStyle name="Hyperlink" xfId="1580" builtinId="8" hidden="1"/>
    <cellStyle name="Hyperlink" xfId="1582" builtinId="8" hidden="1"/>
    <cellStyle name="Hyperlink" xfId="1584" builtinId="8" hidden="1"/>
    <cellStyle name="Hyperlink" xfId="1586" builtinId="8" hidden="1"/>
    <cellStyle name="Hyperlink" xfId="1588" builtinId="8" hidden="1"/>
    <cellStyle name="Hyperlink" xfId="1590" builtinId="8" hidden="1"/>
    <cellStyle name="Hyperlink" xfId="1592" builtinId="8" hidden="1"/>
    <cellStyle name="Hyperlink" xfId="1594" builtinId="8" hidden="1"/>
    <cellStyle name="Hyperlink" xfId="1596" builtinId="8" hidden="1"/>
    <cellStyle name="Hyperlink" xfId="1598" builtinId="8" hidden="1"/>
    <cellStyle name="Hyperlink" xfId="1600" builtinId="8" hidden="1"/>
    <cellStyle name="Hyperlink" xfId="1602" builtinId="8" hidden="1"/>
    <cellStyle name="Hyperlink" xfId="1604" builtinId="8" hidden="1"/>
    <cellStyle name="Hyperlink" xfId="1606" builtinId="8" hidden="1"/>
    <cellStyle name="Hyperlink" xfId="1608" builtinId="8" hidden="1"/>
    <cellStyle name="Hyperlink" xfId="1610" builtinId="8" hidden="1"/>
    <cellStyle name="Hyperlink" xfId="1612" builtinId="8" hidden="1"/>
    <cellStyle name="Hyperlink" xfId="1614" builtinId="8" hidden="1"/>
    <cellStyle name="Hyperlink" xfId="1616" builtinId="8" hidden="1"/>
    <cellStyle name="Hyperlink" xfId="1618" builtinId="8" hidden="1"/>
    <cellStyle name="Hyperlink" xfId="1620" builtinId="8" hidden="1"/>
    <cellStyle name="Hyperlink" xfId="1622" builtinId="8" hidden="1"/>
    <cellStyle name="Hyperlink" xfId="1624" builtinId="8" hidden="1"/>
    <cellStyle name="Hyperlink" xfId="1626" builtinId="8" hidden="1"/>
    <cellStyle name="Hyperlink" xfId="1628" builtinId="8" hidden="1"/>
    <cellStyle name="Hyperlink" xfId="1630" builtinId="8" hidden="1"/>
    <cellStyle name="Hyperlink" xfId="1632" builtinId="8" hidden="1"/>
    <cellStyle name="Hyperlink" xfId="1634" builtinId="8" hidden="1"/>
    <cellStyle name="Hyperlink" xfId="1636" builtinId="8" hidden="1"/>
    <cellStyle name="Hyperlink" xfId="1638" builtinId="8" hidden="1"/>
    <cellStyle name="Hyperlink" xfId="1640" builtinId="8" hidden="1"/>
    <cellStyle name="Hyperlink" xfId="1642" builtinId="8" hidden="1"/>
    <cellStyle name="Hyperlink" xfId="1644" builtinId="8" hidden="1"/>
    <cellStyle name="Hyperlink" xfId="1646" builtinId="8" hidden="1"/>
    <cellStyle name="Hyperlink" xfId="1648" builtinId="8" hidden="1"/>
    <cellStyle name="Hyperlink" xfId="1650" builtinId="8" hidden="1"/>
    <cellStyle name="Hyperlink" xfId="1652" builtinId="8" hidden="1"/>
    <cellStyle name="Hyperlink" xfId="1740" builtinId="8" hidden="1"/>
    <cellStyle name="Hyperlink" xfId="1742" builtinId="8" hidden="1"/>
    <cellStyle name="Hyperlink" xfId="1744" builtinId="8" hidden="1"/>
    <cellStyle name="Hyperlink" xfId="1746" builtinId="8" hidden="1"/>
    <cellStyle name="Hyperlink" xfId="1748" builtinId="8" hidden="1"/>
    <cellStyle name="Hyperlink" xfId="1750" builtinId="8" hidden="1"/>
    <cellStyle name="Hyperlink" xfId="1752" builtinId="8" hidden="1"/>
    <cellStyle name="Hyperlink" xfId="1754" builtinId="8" hidden="1"/>
    <cellStyle name="Hyperlink" xfId="1756" builtinId="8" hidden="1"/>
    <cellStyle name="Hyperlink" xfId="1758" builtinId="8" hidden="1"/>
    <cellStyle name="Hyperlink" xfId="1760" builtinId="8" hidden="1"/>
    <cellStyle name="Hyperlink" xfId="1762" builtinId="8" hidden="1"/>
    <cellStyle name="Hyperlink" xfId="1764" builtinId="8" hidden="1"/>
    <cellStyle name="Hyperlink" xfId="1766" builtinId="8" hidden="1"/>
    <cellStyle name="Hyperlink" xfId="1768" builtinId="8" hidden="1"/>
    <cellStyle name="Hyperlink" xfId="1770" builtinId="8" hidden="1"/>
    <cellStyle name="Hyperlink" xfId="1772" builtinId="8" hidden="1"/>
    <cellStyle name="Hyperlink" xfId="1774" builtinId="8" hidden="1"/>
    <cellStyle name="Hyperlink" xfId="1776" builtinId="8" hidden="1"/>
    <cellStyle name="Hyperlink" xfId="1778" builtinId="8" hidden="1"/>
    <cellStyle name="Hyperlink" xfId="1780" builtinId="8" hidden="1"/>
    <cellStyle name="Hyperlink" xfId="1782" builtinId="8" hidden="1"/>
    <cellStyle name="Hyperlink" xfId="1784" builtinId="8" hidden="1"/>
    <cellStyle name="Hyperlink" xfId="1786" builtinId="8" hidden="1"/>
    <cellStyle name="Hyperlink" xfId="1788" builtinId="8" hidden="1"/>
    <cellStyle name="Hyperlink" xfId="1790" builtinId="8" hidden="1"/>
    <cellStyle name="Hyperlink" xfId="1792" builtinId="8" hidden="1"/>
    <cellStyle name="Hyperlink" xfId="1794" builtinId="8" hidden="1"/>
    <cellStyle name="Hyperlink" xfId="1796" builtinId="8" hidden="1"/>
    <cellStyle name="Hyperlink" xfId="1798" builtinId="8" hidden="1"/>
    <cellStyle name="Hyperlink" xfId="1800" builtinId="8" hidden="1"/>
    <cellStyle name="Hyperlink" xfId="1802" builtinId="8" hidden="1"/>
    <cellStyle name="Hyperlink" xfId="1804" builtinId="8" hidden="1"/>
    <cellStyle name="Hyperlink" xfId="1806" builtinId="8" hidden="1"/>
    <cellStyle name="Hyperlink" xfId="1808" builtinId="8" hidden="1"/>
    <cellStyle name="Hyperlink" xfId="1810" builtinId="8" hidden="1"/>
    <cellStyle name="Hyperlink" xfId="1812" builtinId="8" hidden="1"/>
    <cellStyle name="Hyperlink" xfId="1872" builtinId="8" hidden="1"/>
    <cellStyle name="Hyperlink" xfId="1875" builtinId="8" hidden="1"/>
    <cellStyle name="Hyperlink" xfId="1873" builtinId="8" hidden="1"/>
    <cellStyle name="Hyperlink" xfId="1888" builtinId="8" hidden="1"/>
    <cellStyle name="Hyperlink" xfId="1885" builtinId="8" hidden="1"/>
    <cellStyle name="Hyperlink" xfId="1874" builtinId="8" hidden="1"/>
    <cellStyle name="Hyperlink" xfId="1952" builtinId="8" hidden="1"/>
    <cellStyle name="Hyperlink" xfId="1878" builtinId="8" hidden="1"/>
    <cellStyle name="Hyperlink" xfId="1915" builtinId="8" hidden="1"/>
    <cellStyle name="Hyperlink" xfId="1923" builtinId="8" hidden="1"/>
    <cellStyle name="Hyperlink" xfId="1891" builtinId="8" hidden="1"/>
    <cellStyle name="Hyperlink" xfId="1905" builtinId="8" hidden="1"/>
    <cellStyle name="Hyperlink" xfId="1950" builtinId="8" hidden="1"/>
    <cellStyle name="Hyperlink" xfId="1820" builtinId="8" hidden="1"/>
    <cellStyle name="Hyperlink" xfId="1906" builtinId="8" hidden="1"/>
    <cellStyle name="Hyperlink" xfId="1864" builtinId="8" hidden="1"/>
    <cellStyle name="Hyperlink" xfId="1896" builtinId="8" hidden="1"/>
    <cellStyle name="Hyperlink" xfId="1902" builtinId="8" hidden="1"/>
    <cellStyle name="Hyperlink" xfId="1852" builtinId="8" hidden="1"/>
    <cellStyle name="Hyperlink" xfId="1949" builtinId="8" hidden="1"/>
    <cellStyle name="Hyperlink" xfId="1868" builtinId="8" hidden="1"/>
    <cellStyle name="Hyperlink" xfId="1947" builtinId="8" hidden="1"/>
    <cellStyle name="Hyperlink" xfId="1930" builtinId="8" hidden="1"/>
    <cellStyle name="Hyperlink" xfId="1861" builtinId="8" hidden="1"/>
    <cellStyle name="Hyperlink" xfId="1945" builtinId="8" hidden="1"/>
    <cellStyle name="Hyperlink" xfId="1845" builtinId="8" hidden="1"/>
    <cellStyle name="Hyperlink" xfId="1844" builtinId="8" hidden="1"/>
    <cellStyle name="Hyperlink" xfId="1843" builtinId="8" hidden="1"/>
    <cellStyle name="Hyperlink" xfId="1944" builtinId="8" hidden="1"/>
    <cellStyle name="Hyperlink" xfId="1955" builtinId="8" hidden="1"/>
    <cellStyle name="Hyperlink" xfId="1954" builtinId="8" hidden="1"/>
    <cellStyle name="Hyperlink" xfId="1926" builtinId="8" hidden="1"/>
    <cellStyle name="Hyperlink" xfId="1922" builtinId="8" hidden="1"/>
    <cellStyle name="Hyperlink" xfId="1862" builtinId="8" hidden="1"/>
    <cellStyle name="Hyperlink" xfId="1918" builtinId="8" hidden="1"/>
    <cellStyle name="Hyperlink" xfId="1893" builtinId="8" hidden="1"/>
    <cellStyle name="Hyperlink" xfId="1855" builtinId="8" hidden="1"/>
    <cellStyle name="Hyperlink" xfId="1836" builtinId="8" hidden="1"/>
    <cellStyle name="Hyperlink" xfId="1833" builtinId="8" hidden="1"/>
    <cellStyle name="Hyperlink" xfId="1835" builtinId="8" hidden="1"/>
    <cellStyle name="Hyperlink" xfId="1823" builtinId="8" hidden="1"/>
    <cellStyle name="Hyperlink" xfId="1825" builtinId="8" hidden="1"/>
    <cellStyle name="Hyperlink" xfId="1834" builtinId="8" hidden="1"/>
    <cellStyle name="Hyperlink" xfId="2020" builtinId="8" hidden="1"/>
    <cellStyle name="Hyperlink" xfId="1830" builtinId="8" hidden="1"/>
    <cellStyle name="Hyperlink" xfId="1988" builtinId="8" hidden="1"/>
    <cellStyle name="Hyperlink" xfId="1995" builtinId="8" hidden="1"/>
    <cellStyle name="Hyperlink" xfId="1966" builtinId="8" hidden="1"/>
    <cellStyle name="Hyperlink" xfId="1978" builtinId="8" hidden="1"/>
    <cellStyle name="Hyperlink" xfId="2018" builtinId="8" hidden="1"/>
    <cellStyle name="Hyperlink" xfId="1866" builtinId="8" hidden="1"/>
    <cellStyle name="Hyperlink" xfId="1979" builtinId="8" hidden="1"/>
    <cellStyle name="Hyperlink" xfId="1814" builtinId="8" hidden="1"/>
    <cellStyle name="Hyperlink" xfId="1971" builtinId="8" hidden="1"/>
    <cellStyle name="Hyperlink" xfId="1975" builtinId="8" hidden="1"/>
    <cellStyle name="Hyperlink" xfId="1839" builtinId="8" hidden="1"/>
    <cellStyle name="Hyperlink" xfId="2017" builtinId="8" hidden="1"/>
    <cellStyle name="Hyperlink" xfId="1931" builtinId="8" hidden="1"/>
    <cellStyle name="Hyperlink" xfId="1974" builtinId="8" hidden="1"/>
    <cellStyle name="Hyperlink" xfId="2028" builtinId="8" hidden="1"/>
    <cellStyle name="Hyperlink" xfId="1936" builtinId="8" hidden="1"/>
    <cellStyle name="Hyperlink" xfId="1953" builtinId="8" hidden="1"/>
    <cellStyle name="Hyperlink" xfId="1856" builtinId="8" hidden="1"/>
    <cellStyle name="Hyperlink" xfId="2029" builtinId="8" hidden="1"/>
    <cellStyle name="Hyperlink" xfId="1999" builtinId="8" hidden="1"/>
    <cellStyle name="Hyperlink" xfId="2013" builtinId="8" hidden="1"/>
    <cellStyle name="Hyperlink" xfId="2012" builtinId="8" hidden="1"/>
    <cellStyle name="Hyperlink" xfId="1992" builtinId="8" hidden="1"/>
    <cellStyle name="Hyperlink" xfId="1993" builtinId="8" hidden="1"/>
    <cellStyle name="Hyperlink" xfId="1991" builtinId="8" hidden="1"/>
    <cellStyle name="Hyperlink" xfId="2034" builtinId="8" hidden="1"/>
    <cellStyle name="Hyperlink" xfId="1968" builtinId="8" hidden="1"/>
    <cellStyle name="Hyperlink" xfId="1903" builtinId="8" hidden="1"/>
    <cellStyle name="Hyperlink" xfId="1882" builtinId="8" hidden="1"/>
    <cellStyle name="Hyperlink" xfId="1819" builtinId="8" hidden="1"/>
    <cellStyle name="Hyperlink" xfId="1939" builtinId="8" hidden="1"/>
    <cellStyle name="Hyperlink" xfId="2084" builtinId="8" hidden="1"/>
    <cellStyle name="Hyperlink" xfId="1842" builtinId="8" hidden="1"/>
    <cellStyle name="Hyperlink" xfId="2057" builtinId="8" hidden="1"/>
    <cellStyle name="Hyperlink" xfId="2064" builtinId="8" hidden="1"/>
    <cellStyle name="Hyperlink" xfId="1900" builtinId="8" hidden="1"/>
    <cellStyle name="Hyperlink" xfId="2048" builtinId="8" hidden="1"/>
    <cellStyle name="Hyperlink" xfId="2082" builtinId="8" hidden="1"/>
    <cellStyle name="Hyperlink" xfId="1854" builtinId="8" hidden="1"/>
    <cellStyle name="Hyperlink" xfId="2049" builtinId="8" hidden="1"/>
    <cellStyle name="Hyperlink" xfId="2032" builtinId="8" hidden="1"/>
    <cellStyle name="Hyperlink" xfId="2039" builtinId="8" hidden="1"/>
    <cellStyle name="Hyperlink" xfId="2046" builtinId="8" hidden="1"/>
    <cellStyle name="Hyperlink" xfId="2005" builtinId="8" hidden="1"/>
    <cellStyle name="Hyperlink" xfId="2081" builtinId="8" hidden="1"/>
    <cellStyle name="Hyperlink" xfId="2022" builtinId="8" hidden="1"/>
    <cellStyle name="Hyperlink" xfId="2079" builtinId="8" hidden="1"/>
    <cellStyle name="Hyperlink" xfId="2069" builtinId="8" hidden="1"/>
    <cellStyle name="Hyperlink" xfId="1981" builtinId="8" hidden="1"/>
    <cellStyle name="Hyperlink" xfId="2077" builtinId="8" hidden="1"/>
    <cellStyle name="Hyperlink" xfId="1837" builtinId="8" hidden="1"/>
    <cellStyle name="Hyperlink" xfId="2006" builtinId="8" hidden="1"/>
    <cellStyle name="Hyperlink" xfId="1890" builtinId="8" hidden="1"/>
    <cellStyle name="Hyperlink" xfId="2076" builtinId="8" hidden="1"/>
    <cellStyle name="Hyperlink" xfId="2087" builtinId="8" hidden="1"/>
    <cellStyle name="Hyperlink" xfId="2086" builtinId="8" hidden="1"/>
    <cellStyle name="Hyperlink" xfId="2067" builtinId="8" hidden="1"/>
    <cellStyle name="Hyperlink" xfId="2063" builtinId="8" hidden="1"/>
    <cellStyle name="Hyperlink" xfId="1969" builtinId="8" hidden="1"/>
    <cellStyle name="Hyperlink" xfId="2059" builtinId="8" hidden="1"/>
    <cellStyle name="Hyperlink" xfId="2066" builtinId="8" hidden="1"/>
    <cellStyle name="Hyperlink" xfId="2043" builtinId="8" hidden="1"/>
    <cellStyle name="Hyperlink" xfId="2038" builtinId="8" hidden="1"/>
    <cellStyle name="Hyperlink" xfId="2011" builtinId="8" hidden="1"/>
    <cellStyle name="Hyperlink" xfId="1940" builtinId="8" hidden="1"/>
    <cellStyle name="Hyperlink" xfId="1934" builtinId="8" hidden="1"/>
    <cellStyle name="Hyperlink" xfId="2008" builtinId="8" hidden="1"/>
    <cellStyle name="Hyperlink" xfId="1928" builtinId="8" hidden="1"/>
    <cellStyle name="Hyperlink" xfId="1841" builtinId="8" hidden="1"/>
    <cellStyle name="Hyperlink" xfId="2096" builtinId="8" hidden="1"/>
    <cellStyle name="Hyperlink" xfId="2035" builtinId="8" hidden="1"/>
    <cellStyle name="Hyperlink" xfId="1977" builtinId="8" hidden="1"/>
    <cellStyle name="Hyperlink" xfId="2134" builtinId="8" hidden="1"/>
    <cellStyle name="Hyperlink" xfId="1871" builtinId="8" hidden="1"/>
    <cellStyle name="Hyperlink" xfId="2117" builtinId="8" hidden="1"/>
    <cellStyle name="Hyperlink" xfId="1976" builtinId="8" hidden="1"/>
    <cellStyle name="Hyperlink" xfId="2115" builtinId="8" hidden="1"/>
    <cellStyle name="Hyperlink" xfId="2031" builtinId="8" hidden="1"/>
    <cellStyle name="Hyperlink" xfId="2140" builtinId="8" hidden="1"/>
    <cellStyle name="Hyperlink" xfId="2097" builtinId="8" hidden="1"/>
    <cellStyle name="Hyperlink" xfId="2044" builtinId="8" hidden="1"/>
    <cellStyle name="Hyperlink" xfId="2107" builtinId="8" hidden="1"/>
    <cellStyle name="Hyperlink" xfId="2110" builtinId="8" hidden="1"/>
    <cellStyle name="Hyperlink" xfId="2071" builtinId="8" hidden="1"/>
    <cellStyle name="Hyperlink" xfId="2109" builtinId="8" hidden="1"/>
    <cellStyle name="Hyperlink" xfId="2099" builtinId="8" hidden="1"/>
    <cellStyle name="Hyperlink" xfId="2112" builtinId="8" hidden="1"/>
    <cellStyle name="Hyperlink" xfId="2108" builtinId="8" hidden="1"/>
    <cellStyle name="Hyperlink" xfId="2102" builtinId="8" hidden="1"/>
    <cellStyle name="Hyperlink" xfId="1821" builtinId="8" hidden="1"/>
    <cellStyle name="Hyperlink" xfId="2131" builtinId="8" hidden="1"/>
    <cellStyle name="Hyperlink" xfId="2007" builtinId="8" hidden="1"/>
    <cellStyle name="Hyperlink" xfId="2129" builtinId="8" hidden="1"/>
    <cellStyle name="Hyperlink" xfId="2122" builtinId="8" hidden="1"/>
    <cellStyle name="Hyperlink" xfId="2026" builtinId="8" hidden="1"/>
    <cellStyle name="Hyperlink" xfId="2127" builtinId="8" hidden="1"/>
    <cellStyle name="Hyperlink" xfId="1965" builtinId="8" hidden="1"/>
    <cellStyle name="Hyperlink" xfId="1815" builtinId="8" hidden="1"/>
    <cellStyle name="Hyperlink" xfId="2073" builtinId="8" hidden="1"/>
    <cellStyle name="Hyperlink" xfId="2126" builtinId="8" hidden="1"/>
    <cellStyle name="Hyperlink" xfId="2136" builtinId="8" hidden="1"/>
    <cellStyle name="Hyperlink" xfId="2135" builtinId="8" hidden="1"/>
    <cellStyle name="Hyperlink" xfId="2120" builtinId="8" hidden="1"/>
    <cellStyle name="Hyperlink" xfId="1666" builtinId="8" hidden="1"/>
    <cellStyle name="Hyperlink" xfId="1665" builtinId="8" hidden="1"/>
    <cellStyle name="Hyperlink" xfId="1729" builtinId="8" hidden="1"/>
    <cellStyle name="Hyperlink" xfId="1731" builtinId="8" hidden="1"/>
    <cellStyle name="Hyperlink" xfId="1730" builtinId="8" hidden="1"/>
    <cellStyle name="Hyperlink" xfId="1710" builtinId="8" hidden="1"/>
    <cellStyle name="Hyperlink" xfId="1707" builtinId="8" hidden="1"/>
    <cellStyle name="Hyperlink" xfId="1679" builtinId="8" hidden="1"/>
    <cellStyle name="Hyperlink" xfId="1703" builtinId="8" hidden="1"/>
    <cellStyle name="Hyperlink" xfId="1690" builtinId="8" hidden="1"/>
    <cellStyle name="Hyperlink" xfId="1673" builtinId="8" hidden="1"/>
    <cellStyle name="Hyperlink" xfId="1655" builtinId="8" hidden="1"/>
    <cellStyle name="Hyperlink" xfId="1733" builtinId="8" hidden="1"/>
    <cellStyle name="Hyperlink" xfId="1680" builtinId="8" hidden="1"/>
    <cellStyle name="Hyperlink" xfId="1682" builtinId="8" hidden="1"/>
    <cellStyle name="Hyperlink" xfId="1675" builtinId="8" hidden="1"/>
    <cellStyle name="Hyperlink" xfId="1659" builtinId="8" hidden="1"/>
    <cellStyle name="Hyperlink" xfId="1676" builtinId="8" hidden="1"/>
    <cellStyle name="Hyperlink" xfId="1692" builtinId="8" hidden="1"/>
    <cellStyle name="Hyperlink" xfId="1654" builtinId="8" hidden="1"/>
    <cellStyle name="Hyperlink" xfId="1736" builtinId="8" hidden="1"/>
    <cellStyle name="Hyperlink" xfId="1656" builtinId="8" hidden="1"/>
    <cellStyle name="Hyperlink" xfId="1579" builtinId="8" hidden="1"/>
    <cellStyle name="Hyperlink" xfId="1724" builtinId="8" hidden="1"/>
    <cellStyle name="Hyperlink" xfId="1695" builtinId="8" hidden="1"/>
    <cellStyle name="Hyperlink" xfId="1723" builtinId="8" hidden="1"/>
    <cellStyle name="Hyperlink" xfId="1721" builtinId="8" hidden="1"/>
    <cellStyle name="Hyperlink" xfId="1719" builtinId="8" hidden="1"/>
    <cellStyle name="Hyperlink" xfId="1717" builtinId="8" hidden="1"/>
    <cellStyle name="Hyperlink" xfId="1686" builtinId="8" hidden="1"/>
    <cellStyle name="Hyperlink" xfId="1668" builtinId="8" hidden="1"/>
    <cellStyle name="Hyperlink" xfId="1674" builtinId="8" hidden="1"/>
    <cellStyle name="Hyperlink" xfId="1662" builtinId="8" hidden="1"/>
    <cellStyle name="Hyperlink" xfId="1716" builtinId="8" hidden="1"/>
    <cellStyle name="Hyperlink" xfId="1660" builtinId="8" hidden="1"/>
    <cellStyle name="Hyperlink" xfId="1715" builtinId="8" hidden="1"/>
    <cellStyle name="Hyperlink" xfId="1687" builtinId="8" hidden="1"/>
    <cellStyle name="Hyperlink" xfId="2149" builtinId="8" hidden="1"/>
    <cellStyle name="Hyperlink" xfId="2151" builtinId="8" hidden="1"/>
    <cellStyle name="Hyperlink" xfId="2153" builtinId="8" hidden="1"/>
    <cellStyle name="Hyperlink" xfId="2155" builtinId="8" hidden="1"/>
    <cellStyle name="Hyperlink" xfId="2157" builtinId="8" hidden="1"/>
    <cellStyle name="Hyperlink" xfId="2159" builtinId="8" hidden="1"/>
    <cellStyle name="Hyperlink" xfId="2161" builtinId="8" hidden="1"/>
    <cellStyle name="Hyperlink" xfId="2163" builtinId="8" hidden="1"/>
    <cellStyle name="Hyperlink" xfId="2165" builtinId="8" hidden="1"/>
    <cellStyle name="Hyperlink" xfId="2167" builtinId="8" hidden="1"/>
    <cellStyle name="Hyperlink" xfId="2169" builtinId="8" hidden="1"/>
    <cellStyle name="Hyperlink" xfId="2171" builtinId="8" hidden="1"/>
    <cellStyle name="Hyperlink" xfId="2173" builtinId="8" hidden="1"/>
    <cellStyle name="Hyperlink" xfId="2175" builtinId="8" hidden="1"/>
    <cellStyle name="Hyperlink" xfId="2177" builtinId="8" hidden="1"/>
    <cellStyle name="Hyperlink" xfId="2179" builtinId="8" hidden="1"/>
    <cellStyle name="Hyperlink" xfId="2181" builtinId="8" hidden="1"/>
    <cellStyle name="Hyperlink" xfId="2183" builtinId="8" hidden="1"/>
    <cellStyle name="Hyperlink" xfId="2185" builtinId="8" hidden="1"/>
    <cellStyle name="Hyperlink" xfId="2187" builtinId="8" hidden="1"/>
    <cellStyle name="Hyperlink" xfId="2189" builtinId="8" hidden="1"/>
    <cellStyle name="Hyperlink" xfId="2191" builtinId="8" hidden="1"/>
    <cellStyle name="Hyperlink" xfId="2193" builtinId="8" hidden="1"/>
    <cellStyle name="Hyperlink" xfId="2195" builtinId="8" hidden="1"/>
    <cellStyle name="Hyperlink" xfId="2197" builtinId="8" hidden="1"/>
    <cellStyle name="Hyperlink" xfId="2199" builtinId="8" hidden="1"/>
    <cellStyle name="Hyperlink" xfId="2201" builtinId="8" hidden="1"/>
    <cellStyle name="Hyperlink" xfId="2203" builtinId="8" hidden="1"/>
    <cellStyle name="Hyperlink" xfId="2205" builtinId="8" hidden="1"/>
    <cellStyle name="Hyperlink" xfId="2207" builtinId="8" hidden="1"/>
    <cellStyle name="Hyperlink" xfId="2209" builtinId="8" hidden="1"/>
    <cellStyle name="Hyperlink" xfId="2211" builtinId="8" hidden="1"/>
    <cellStyle name="Hyperlink" xfId="2213" builtinId="8" hidden="1"/>
    <cellStyle name="Hyperlink" xfId="2215" builtinId="8" hidden="1"/>
    <cellStyle name="Hyperlink" xfId="2217" builtinId="8" hidden="1"/>
    <cellStyle name="Hyperlink" xfId="2219" builtinId="8" hidden="1"/>
    <cellStyle name="Hyperlink" xfId="2221" builtinId="8" hidden="1"/>
    <cellStyle name="Hyperlink" xfId="2281" builtinId="8" hidden="1"/>
    <cellStyle name="Hyperlink" xfId="2284" builtinId="8" hidden="1"/>
    <cellStyle name="Hyperlink" xfId="2282" builtinId="8" hidden="1"/>
    <cellStyle name="Hyperlink" xfId="2297" builtinId="8" hidden="1"/>
    <cellStyle name="Hyperlink" xfId="2294" builtinId="8" hidden="1"/>
    <cellStyle name="Hyperlink" xfId="2283" builtinId="8" hidden="1"/>
    <cellStyle name="Hyperlink" xfId="2358" builtinId="8" hidden="1"/>
    <cellStyle name="Hyperlink" xfId="2287" builtinId="8" hidden="1"/>
    <cellStyle name="Hyperlink" xfId="2324" builtinId="8" hidden="1"/>
    <cellStyle name="Hyperlink" xfId="2332" builtinId="8" hidden="1"/>
    <cellStyle name="Hyperlink" xfId="2300" builtinId="8" hidden="1"/>
    <cellStyle name="Hyperlink" xfId="2314" builtinId="8" hidden="1"/>
    <cellStyle name="Hyperlink" xfId="2356" builtinId="8" hidden="1"/>
    <cellStyle name="Hyperlink" xfId="2229" builtinId="8" hidden="1"/>
    <cellStyle name="Hyperlink" xfId="2315" builtinId="8" hidden="1"/>
    <cellStyle name="Hyperlink" xfId="2273" builtinId="8" hidden="1"/>
    <cellStyle name="Hyperlink" xfId="2305" builtinId="8" hidden="1"/>
    <cellStyle name="Hyperlink" xfId="2311" builtinId="8" hidden="1"/>
    <cellStyle name="Hyperlink" xfId="2261" builtinId="8" hidden="1"/>
    <cellStyle name="Hyperlink" xfId="2355" builtinId="8" hidden="1"/>
    <cellStyle name="Hyperlink" xfId="2277" builtinId="8" hidden="1"/>
    <cellStyle name="Hyperlink" xfId="2353" builtinId="8" hidden="1"/>
    <cellStyle name="Hyperlink" xfId="2337" builtinId="8" hidden="1"/>
    <cellStyle name="Hyperlink" xfId="2270" builtinId="8" hidden="1"/>
    <cellStyle name="Hyperlink" xfId="2351" builtinId="8" hidden="1"/>
    <cellStyle name="Hyperlink" xfId="2254" builtinId="8" hidden="1"/>
    <cellStyle name="Hyperlink" xfId="2253" builtinId="8" hidden="1"/>
    <cellStyle name="Hyperlink" xfId="2252" builtinId="8" hidden="1"/>
    <cellStyle name="Hyperlink" xfId="2350" builtinId="8" hidden="1"/>
    <cellStyle name="Hyperlink" xfId="2361" builtinId="8" hidden="1"/>
    <cellStyle name="Hyperlink" xfId="2360" builtinId="8" hidden="1"/>
    <cellStyle name="Hyperlink" xfId="2333" builtinId="8" hidden="1"/>
    <cellStyle name="Hyperlink" xfId="2331" builtinId="8" hidden="1"/>
    <cellStyle name="Hyperlink" xfId="2271" builtinId="8" hidden="1"/>
    <cellStyle name="Hyperlink" xfId="2327" builtinId="8" hidden="1"/>
    <cellStyle name="Hyperlink" xfId="2302" builtinId="8" hidden="1"/>
    <cellStyle name="Hyperlink" xfId="2264" builtinId="8" hidden="1"/>
    <cellStyle name="Hyperlink" xfId="2245" builtinId="8" hidden="1"/>
    <cellStyle name="Hyperlink" xfId="2242" builtinId="8" hidden="1"/>
    <cellStyle name="Hyperlink" xfId="2244" builtinId="8" hidden="1"/>
    <cellStyle name="Hyperlink" xfId="2232" builtinId="8" hidden="1"/>
    <cellStyle name="Hyperlink" xfId="2234" builtinId="8" hidden="1"/>
    <cellStyle name="Hyperlink" xfId="2243" builtinId="8" hidden="1"/>
    <cellStyle name="Hyperlink" xfId="2425" builtinId="8" hidden="1"/>
    <cellStyle name="Hyperlink" xfId="2239" builtinId="8" hidden="1"/>
    <cellStyle name="Hyperlink" xfId="2394" builtinId="8" hidden="1"/>
    <cellStyle name="Hyperlink" xfId="2401" builtinId="8" hidden="1"/>
    <cellStyle name="Hyperlink" xfId="2372" builtinId="8" hidden="1"/>
    <cellStyle name="Hyperlink" xfId="2384" builtinId="8" hidden="1"/>
    <cellStyle name="Hyperlink" xfId="2423" builtinId="8" hidden="1"/>
    <cellStyle name="Hyperlink" xfId="2275" builtinId="8" hidden="1"/>
    <cellStyle name="Hyperlink" xfId="2385" builtinId="8" hidden="1"/>
    <cellStyle name="Hyperlink" xfId="2223" builtinId="8" hidden="1"/>
    <cellStyle name="Hyperlink" xfId="2377" builtinId="8" hidden="1"/>
    <cellStyle name="Hyperlink" xfId="2381" builtinId="8" hidden="1"/>
    <cellStyle name="Hyperlink" xfId="2248" builtinId="8" hidden="1"/>
    <cellStyle name="Hyperlink" xfId="2422" builtinId="8" hidden="1"/>
    <cellStyle name="Hyperlink" xfId="2338" builtinId="8" hidden="1"/>
    <cellStyle name="Hyperlink" xfId="2380" builtinId="8" hidden="1"/>
    <cellStyle name="Hyperlink" xfId="2433" builtinId="8" hidden="1"/>
    <cellStyle name="Hyperlink" xfId="2342" builtinId="8" hidden="1"/>
    <cellStyle name="Hyperlink" xfId="2359" builtinId="8" hidden="1"/>
    <cellStyle name="Hyperlink" xfId="2265" builtinId="8" hidden="1"/>
    <cellStyle name="Hyperlink" xfId="2434" builtinId="8" hidden="1"/>
    <cellStyle name="Hyperlink" xfId="2405" builtinId="8" hidden="1"/>
    <cellStyle name="Hyperlink" xfId="2418" builtinId="8" hidden="1"/>
    <cellStyle name="Hyperlink" xfId="2417" builtinId="8" hidden="1"/>
    <cellStyle name="Hyperlink" xfId="2398" builtinId="8" hidden="1"/>
    <cellStyle name="Hyperlink" xfId="2399" builtinId="8" hidden="1"/>
    <cellStyle name="Hyperlink" xfId="2397" builtinId="8" hidden="1"/>
    <cellStyle name="Hyperlink" xfId="2439" builtinId="8" hidden="1"/>
    <cellStyle name="Hyperlink" xfId="2374" builtinId="8" hidden="1"/>
    <cellStyle name="Hyperlink" xfId="2312" builtinId="8" hidden="1"/>
    <cellStyle name="Hyperlink" xfId="2291" builtinId="8" hidden="1"/>
    <cellStyle name="Hyperlink" xfId="2228" builtinId="8" hidden="1"/>
    <cellStyle name="Hyperlink" xfId="2345" builtinId="8" hidden="1"/>
    <cellStyle name="Hyperlink" xfId="2489" builtinId="8" hidden="1"/>
    <cellStyle name="Hyperlink" xfId="2251" builtinId="8" hidden="1"/>
    <cellStyle name="Hyperlink" xfId="2462" builtinId="8" hidden="1"/>
    <cellStyle name="Hyperlink" xfId="2469" builtinId="8" hidden="1"/>
    <cellStyle name="Hyperlink" xfId="2309" builtinId="8" hidden="1"/>
    <cellStyle name="Hyperlink" xfId="2453" builtinId="8" hidden="1"/>
    <cellStyle name="Hyperlink" xfId="2487" builtinId="8" hidden="1"/>
    <cellStyle name="Hyperlink" xfId="2263" builtinId="8" hidden="1"/>
    <cellStyle name="Hyperlink" xfId="2454" builtinId="8" hidden="1"/>
    <cellStyle name="Hyperlink" xfId="2437" builtinId="8" hidden="1"/>
    <cellStyle name="Hyperlink" xfId="2444" builtinId="8" hidden="1"/>
    <cellStyle name="Hyperlink" xfId="2451" builtinId="8" hidden="1"/>
    <cellStyle name="Hyperlink" xfId="2410" builtinId="8" hidden="1"/>
    <cellStyle name="Hyperlink" xfId="2486" builtinId="8" hidden="1"/>
    <cellStyle name="Hyperlink" xfId="2427" builtinId="8" hidden="1"/>
    <cellStyle name="Hyperlink" xfId="2484" builtinId="8" hidden="1"/>
    <cellStyle name="Hyperlink" xfId="2474" builtinId="8" hidden="1"/>
    <cellStyle name="Hyperlink" xfId="2387" builtinId="8" hidden="1"/>
    <cellStyle name="Hyperlink" xfId="2482" builtinId="8" hidden="1"/>
    <cellStyle name="Hyperlink" xfId="2246" builtinId="8" hidden="1"/>
    <cellStyle name="Hyperlink" xfId="2411" builtinId="8" hidden="1"/>
    <cellStyle name="Hyperlink" xfId="2299" builtinId="8" hidden="1"/>
    <cellStyle name="Hyperlink" xfId="2481" builtinId="8" hidden="1"/>
    <cellStyle name="Hyperlink" xfId="2492" builtinId="8" hidden="1"/>
    <cellStyle name="Hyperlink" xfId="2491" builtinId="8" hidden="1"/>
    <cellStyle name="Hyperlink" xfId="2472" builtinId="8" hidden="1"/>
    <cellStyle name="Hyperlink" xfId="2468" builtinId="8" hidden="1"/>
    <cellStyle name="Hyperlink" xfId="2375" builtinId="8" hidden="1"/>
    <cellStyle name="Hyperlink" xfId="2464" builtinId="8" hidden="1"/>
    <cellStyle name="Hyperlink" xfId="2471" builtinId="8" hidden="1"/>
    <cellStyle name="Hyperlink" xfId="2448" builtinId="8" hidden="1"/>
    <cellStyle name="Hyperlink" xfId="2443" builtinId="8" hidden="1"/>
    <cellStyle name="Hyperlink" xfId="2416" builtinId="8" hidden="1"/>
    <cellStyle name="Hyperlink" xfId="2346" builtinId="8" hidden="1"/>
    <cellStyle name="Hyperlink" xfId="2340" builtinId="8" hidden="1"/>
    <cellStyle name="Hyperlink" xfId="2413" builtinId="8" hidden="1"/>
    <cellStyle name="Hyperlink" xfId="2335" builtinId="8" hidden="1"/>
    <cellStyle name="Hyperlink" xfId="2250" builtinId="8" hidden="1"/>
    <cellStyle name="Hyperlink" xfId="2502" builtinId="8" hidden="1"/>
    <cellStyle name="Hyperlink" xfId="2440" builtinId="8" hidden="1"/>
    <cellStyle name="Hyperlink" xfId="2383" builtinId="8" hidden="1"/>
    <cellStyle name="Hyperlink" xfId="2540" builtinId="8" hidden="1"/>
    <cellStyle name="Hyperlink" xfId="2280" builtinId="8" hidden="1"/>
    <cellStyle name="Hyperlink" xfId="2523" builtinId="8" hidden="1"/>
    <cellStyle name="Hyperlink" xfId="2382" builtinId="8" hidden="1"/>
    <cellStyle name="Hyperlink" xfId="2521" builtinId="8" hidden="1"/>
    <cellStyle name="Hyperlink" xfId="2436" builtinId="8" hidden="1"/>
    <cellStyle name="Hyperlink" xfId="2546" builtinId="8" hidden="1"/>
    <cellStyle name="Hyperlink" xfId="2503" builtinId="8" hidden="1"/>
    <cellStyle name="Hyperlink" xfId="2449" builtinId="8" hidden="1"/>
    <cellStyle name="Hyperlink" xfId="2513" builtinId="8" hidden="1"/>
    <cellStyle name="Hyperlink" xfId="2516" builtinId="8" hidden="1"/>
    <cellStyle name="Hyperlink" xfId="2476" builtinId="8" hidden="1"/>
    <cellStyle name="Hyperlink" xfId="2515" builtinId="8" hidden="1"/>
    <cellStyle name="Hyperlink" xfId="2505" builtinId="8" hidden="1"/>
    <cellStyle name="Hyperlink" xfId="2518" builtinId="8" hidden="1"/>
    <cellStyle name="Hyperlink" xfId="2514" builtinId="8" hidden="1"/>
    <cellStyle name="Hyperlink" xfId="2508" builtinId="8" hidden="1"/>
    <cellStyle name="Hyperlink" xfId="2230" builtinId="8" hidden="1"/>
    <cellStyle name="Hyperlink" xfId="2537" builtinId="8" hidden="1"/>
    <cellStyle name="Hyperlink" xfId="2412" builtinId="8" hidden="1"/>
    <cellStyle name="Hyperlink" xfId="2535" builtinId="8" hidden="1"/>
    <cellStyle name="Hyperlink" xfId="2528" builtinId="8" hidden="1"/>
    <cellStyle name="Hyperlink" xfId="2431" builtinId="8" hidden="1"/>
    <cellStyle name="Hyperlink" xfId="2533" builtinId="8" hidden="1"/>
    <cellStyle name="Hyperlink" xfId="2371" builtinId="8" hidden="1"/>
    <cellStyle name="Hyperlink" xfId="2224" builtinId="8" hidden="1"/>
    <cellStyle name="Hyperlink" xfId="2478" builtinId="8" hidden="1"/>
    <cellStyle name="Hyperlink" xfId="2532" builtinId="8" hidden="1"/>
    <cellStyle name="Hyperlink" xfId="2542" builtinId="8" hidden="1"/>
    <cellStyle name="Hyperlink" xfId="2541" builtinId="8" hidden="1"/>
    <cellStyle name="Hyperlink" xfId="2526" builtinId="8" hidden="1"/>
    <cellStyle name="Hyperlink" xfId="1526" builtinId="8" hidden="1"/>
    <cellStyle name="Hyperlink" xfId="1529" builtinId="8" hidden="1"/>
    <cellStyle name="Hyperlink" xfId="1527" builtinId="8" hidden="1"/>
    <cellStyle name="Hyperlink" xfId="1541" builtinId="8" hidden="1"/>
    <cellStyle name="Hyperlink" xfId="1537" builtinId="8" hidden="1"/>
    <cellStyle name="Hyperlink" xfId="1528" builtinId="8" hidden="1"/>
    <cellStyle name="Hyperlink" xfId="1573" builtinId="8" hidden="1"/>
    <cellStyle name="Hyperlink" xfId="1532" builtinId="8" hidden="1"/>
    <cellStyle name="Hyperlink" xfId="1559" builtinId="8" hidden="1"/>
    <cellStyle name="Hyperlink" xfId="1667" builtinId="8" hidden="1"/>
    <cellStyle name="Hyperlink" xfId="2123" builtinId="8" hidden="1"/>
    <cellStyle name="Hyperlink" xfId="2025" builtinId="8" hidden="1"/>
    <cellStyle name="Hyperlink" xfId="1937" builtinId="8" hidden="1"/>
    <cellStyle name="Hyperlink" xfId="1847" builtinId="8" hidden="1"/>
    <cellStyle name="Hyperlink" xfId="1561" builtinId="8" hidden="1"/>
    <cellStyle name="Hyperlink" xfId="1543" builtinId="8" hidden="1"/>
    <cellStyle name="Hyperlink" xfId="1548" builtinId="8" hidden="1"/>
    <cellStyle name="Hyperlink" xfId="1571" builtinId="8" hidden="1"/>
    <cellStyle name="Hyperlink" xfId="377" builtinId="8" hidden="1"/>
    <cellStyle name="Hyperlink" xfId="1549" builtinId="8" hidden="1"/>
    <cellStyle name="Hyperlink" xfId="2470" builtinId="8" hidden="1"/>
    <cellStyle name="Hyperlink" xfId="2456" builtinId="8" hidden="1"/>
    <cellStyle name="Hyperlink" xfId="2388" builtinId="8" hidden="1"/>
    <cellStyle name="Hyperlink" xfId="2318" builtinId="8" hidden="1"/>
    <cellStyle name="Hyperlink" xfId="1552" builtinId="8" hidden="1"/>
    <cellStyle name="Hyperlink" xfId="1698" builtinId="8" hidden="1"/>
    <cellStyle name="Hyperlink" xfId="2141" builtinId="8" hidden="1"/>
    <cellStyle name="Hyperlink" xfId="2052" builtinId="8" hidden="1"/>
    <cellStyle name="Hyperlink" xfId="1983" builtinId="8" hidden="1"/>
    <cellStyle name="Hyperlink" xfId="1910" builtinId="8" hidden="1"/>
    <cellStyle name="Hyperlink" xfId="1699" builtinId="8" hidden="1"/>
    <cellStyle name="Hyperlink" xfId="2142" builtinId="8" hidden="1"/>
    <cellStyle name="Hyperlink" xfId="2053" builtinId="8" hidden="1"/>
    <cellStyle name="Hyperlink" xfId="1984" builtinId="8" hidden="1"/>
    <cellStyle name="Hyperlink" xfId="1911" builtinId="8" hidden="1"/>
    <cellStyle name="Hyperlink" xfId="1524" builtinId="8" hidden="1"/>
    <cellStyle name="Hyperlink" xfId="1697" builtinId="8" hidden="1"/>
    <cellStyle name="Hyperlink" xfId="446" builtinId="8" hidden="1"/>
    <cellStyle name="Hyperlink" xfId="2021" builtinId="8" hidden="1"/>
    <cellStyle name="Hyperlink" xfId="1714" builtinId="8" hidden="1"/>
    <cellStyle name="Hyperlink" xfId="2146" builtinId="8" hidden="1"/>
    <cellStyle name="Hyperlink" xfId="2072" builtinId="8" hidden="1"/>
    <cellStyle name="Hyperlink" xfId="2004" builtinId="8" hidden="1"/>
    <cellStyle name="Hyperlink" xfId="1935" builtinId="8" hidden="1"/>
    <cellStyle name="Hyperlink" xfId="1709" builtinId="8" hidden="1"/>
    <cellStyle name="Hyperlink" xfId="1563" builtinId="8" hidden="1"/>
    <cellStyle name="Hyperlink" xfId="424" builtinId="8" hidden="1"/>
    <cellStyle name="Hyperlink" xfId="1525" builtinId="8" hidden="1"/>
    <cellStyle name="Hyperlink" xfId="2550" builtinId="8" hidden="1"/>
    <cellStyle name="Hyperlink" xfId="2463" builtinId="8" hidden="1"/>
    <cellStyle name="Hyperlink" xfId="2395" builtinId="8" hidden="1"/>
    <cellStyle name="Hyperlink" xfId="2325" builtinId="8" hidden="1"/>
    <cellStyle name="Hyperlink" xfId="1560" builtinId="8" hidden="1"/>
    <cellStyle name="Hyperlink" xfId="2549" builtinId="8" hidden="1"/>
    <cellStyle name="Hyperlink" xfId="2459" builtinId="8" hidden="1"/>
    <cellStyle name="Hyperlink" xfId="2391" builtinId="8" hidden="1"/>
    <cellStyle name="Hyperlink" xfId="2321" builtinId="8" hidden="1"/>
    <cellStyle name="Hyperlink" xfId="1555" builtinId="8" hidden="1"/>
    <cellStyle name="Hyperlink" xfId="1538" builtinId="8" hidden="1"/>
    <cellStyle name="Hyperlink" xfId="1546" builtinId="8" hidden="1"/>
    <cellStyle name="Hyperlink" xfId="1564" builtinId="8" hidden="1"/>
    <cellStyle name="Hyperlink" xfId="1545" builtinId="8" hidden="1"/>
    <cellStyle name="Hyperlink" xfId="1577" builtinId="8" hidden="1"/>
    <cellStyle name="Hyperlink" xfId="2553" builtinId="8" hidden="1"/>
    <cellStyle name="Hyperlink" xfId="2497" builtinId="8" hidden="1"/>
    <cellStyle name="Hyperlink" xfId="2435" builtinId="8" hidden="1"/>
    <cellStyle name="Hyperlink" xfId="2367" builtinId="8" hidden="1"/>
    <cellStyle name="Hyperlink" xfId="1576" builtinId="8" hidden="1"/>
    <cellStyle name="Hyperlink" xfId="1708" builtinId="8" hidden="1"/>
    <cellStyle name="Hyperlink" xfId="1562" builtinId="8" hidden="1"/>
    <cellStyle name="Hyperlink" xfId="1568" builtinId="8" hidden="1"/>
    <cellStyle name="Hyperlink" xfId="2551" builtinId="8" hidden="1"/>
    <cellStyle name="Hyperlink" xfId="2475" builtinId="8" hidden="1"/>
    <cellStyle name="Hyperlink" xfId="2003" builtinId="8" hidden="1"/>
    <cellStyle name="Hyperlink" xfId="2604" builtinId="8" hidden="1"/>
    <cellStyle name="Hyperlink" xfId="2606" builtinId="8" hidden="1"/>
    <cellStyle name="Hyperlink" xfId="2608" builtinId="8" hidden="1"/>
    <cellStyle name="Hyperlink" xfId="2610" builtinId="8" hidden="1"/>
    <cellStyle name="Hyperlink" xfId="2612" builtinId="8" hidden="1"/>
    <cellStyle name="Hyperlink" xfId="2614" builtinId="8" hidden="1"/>
    <cellStyle name="Hyperlink" xfId="2616" builtinId="8" hidden="1"/>
    <cellStyle name="Hyperlink" xfId="2618" builtinId="8" hidden="1"/>
    <cellStyle name="Hyperlink" xfId="2620" builtinId="8" hidden="1"/>
    <cellStyle name="Hyperlink" xfId="2622" builtinId="8" hidden="1"/>
    <cellStyle name="Hyperlink" xfId="2624" builtinId="8" hidden="1"/>
    <cellStyle name="Hyperlink" xfId="2626" builtinId="8" hidden="1"/>
    <cellStyle name="Hyperlink" xfId="2628" builtinId="8" hidden="1"/>
    <cellStyle name="Hyperlink" xfId="2630" builtinId="8" hidden="1"/>
    <cellStyle name="Hyperlink" xfId="2632" builtinId="8" hidden="1"/>
    <cellStyle name="Hyperlink" xfId="2634" builtinId="8" hidden="1"/>
    <cellStyle name="Hyperlink" xfId="2636" builtinId="8" hidden="1"/>
    <cellStyle name="Hyperlink" xfId="2638" builtinId="8" hidden="1"/>
    <cellStyle name="Hyperlink" xfId="2640" builtinId="8" hidden="1"/>
    <cellStyle name="Hyperlink" xfId="2642" builtinId="8" hidden="1"/>
    <cellStyle name="Hyperlink" xfId="2644" builtinId="8" hidden="1"/>
    <cellStyle name="Hyperlink" xfId="2646" builtinId="8" hidden="1"/>
    <cellStyle name="Hyperlink" xfId="2648" builtinId="8" hidden="1"/>
    <cellStyle name="Hyperlink" xfId="2650" builtinId="8" hidden="1"/>
    <cellStyle name="Hyperlink" xfId="2652" builtinId="8" hidden="1"/>
    <cellStyle name="Hyperlink" xfId="2654" builtinId="8" hidden="1"/>
    <cellStyle name="Hyperlink" xfId="2656" builtinId="8" hidden="1"/>
    <cellStyle name="Hyperlink" xfId="2658" builtinId="8" hidden="1"/>
    <cellStyle name="Hyperlink" xfId="2660" builtinId="8" hidden="1"/>
    <cellStyle name="Hyperlink" xfId="2662" builtinId="8" hidden="1"/>
    <cellStyle name="Hyperlink" xfId="2664" builtinId="8" hidden="1"/>
    <cellStyle name="Hyperlink" xfId="2666" builtinId="8" hidden="1"/>
    <cellStyle name="Hyperlink" xfId="2668" builtinId="8" hidden="1"/>
    <cellStyle name="Hyperlink" xfId="2670" builtinId="8" hidden="1"/>
    <cellStyle name="Hyperlink" xfId="2672" builtinId="8" hidden="1"/>
    <cellStyle name="Hyperlink" xfId="2674" builtinId="8" hidden="1"/>
    <cellStyle name="Hyperlink" xfId="2676" builtinId="8" hidden="1"/>
    <cellStyle name="Hyperlink" xfId="2735" builtinId="8" hidden="1"/>
    <cellStyle name="Hyperlink" xfId="2738" builtinId="8" hidden="1"/>
    <cellStyle name="Hyperlink" xfId="2736" builtinId="8" hidden="1"/>
    <cellStyle name="Hyperlink" xfId="2751" builtinId="8" hidden="1"/>
    <cellStyle name="Hyperlink" xfId="2748" builtinId="8" hidden="1"/>
    <cellStyle name="Hyperlink" xfId="2737" builtinId="8" hidden="1"/>
    <cellStyle name="Hyperlink" xfId="2805" builtinId="8" hidden="1"/>
    <cellStyle name="Hyperlink" xfId="2741" builtinId="8" hidden="1"/>
    <cellStyle name="Hyperlink" xfId="2774" builtinId="8" hidden="1"/>
    <cellStyle name="Hyperlink" xfId="2781" builtinId="8" hidden="1"/>
    <cellStyle name="Hyperlink" xfId="2754" builtinId="8" hidden="1"/>
    <cellStyle name="Hyperlink" xfId="2768" builtinId="8" hidden="1"/>
    <cellStyle name="Hyperlink" xfId="2803" builtinId="8" hidden="1"/>
    <cellStyle name="Hyperlink" xfId="2684" builtinId="8" hidden="1"/>
    <cellStyle name="Hyperlink" xfId="2769" builtinId="8" hidden="1"/>
    <cellStyle name="Hyperlink" xfId="2727" builtinId="8" hidden="1"/>
    <cellStyle name="Hyperlink" xfId="2759" builtinId="8" hidden="1"/>
    <cellStyle name="Hyperlink" xfId="2765" builtinId="8" hidden="1"/>
    <cellStyle name="Hyperlink" xfId="2715" builtinId="8" hidden="1"/>
    <cellStyle name="Hyperlink" xfId="2802" builtinId="8" hidden="1"/>
    <cellStyle name="Hyperlink" xfId="2731" builtinId="8" hidden="1"/>
    <cellStyle name="Hyperlink" xfId="2800" builtinId="8" hidden="1"/>
    <cellStyle name="Hyperlink" xfId="2786" builtinId="8" hidden="1"/>
    <cellStyle name="Hyperlink" xfId="2724" builtinId="8" hidden="1"/>
    <cellStyle name="Hyperlink" xfId="2798" builtinId="8" hidden="1"/>
    <cellStyle name="Hyperlink" xfId="2709" builtinId="8" hidden="1"/>
    <cellStyle name="Hyperlink" xfId="2708" builtinId="8" hidden="1"/>
    <cellStyle name="Hyperlink" xfId="2707" builtinId="8" hidden="1"/>
    <cellStyle name="Hyperlink" xfId="2797" builtinId="8" hidden="1"/>
    <cellStyle name="Hyperlink" xfId="2808" builtinId="8" hidden="1"/>
    <cellStyle name="Hyperlink" xfId="2807" builtinId="8" hidden="1"/>
    <cellStyle name="Hyperlink" xfId="2782" builtinId="8" hidden="1"/>
    <cellStyle name="Hyperlink" xfId="2780" builtinId="8" hidden="1"/>
    <cellStyle name="Hyperlink" xfId="2725" builtinId="8" hidden="1"/>
    <cellStyle name="Hyperlink" xfId="2776" builtinId="8" hidden="1"/>
    <cellStyle name="Hyperlink" xfId="2756" builtinId="8" hidden="1"/>
    <cellStyle name="Hyperlink" xfId="2718" builtinId="8" hidden="1"/>
    <cellStyle name="Hyperlink" xfId="2700" builtinId="8" hidden="1"/>
    <cellStyle name="Hyperlink" xfId="2697" builtinId="8" hidden="1"/>
    <cellStyle name="Hyperlink" xfId="2699" builtinId="8" hidden="1"/>
    <cellStyle name="Hyperlink" xfId="2687" builtinId="8" hidden="1"/>
    <cellStyle name="Hyperlink" xfId="2689" builtinId="8" hidden="1"/>
    <cellStyle name="Hyperlink" xfId="2698" builtinId="8" hidden="1"/>
    <cellStyle name="Hyperlink" xfId="2865" builtinId="8" hidden="1"/>
    <cellStyle name="Hyperlink" xfId="2694" builtinId="8" hidden="1"/>
    <cellStyle name="Hyperlink" xfId="2836" builtinId="8" hidden="1"/>
    <cellStyle name="Hyperlink" xfId="2842" builtinId="8" hidden="1"/>
    <cellStyle name="Hyperlink" xfId="2818" builtinId="8" hidden="1"/>
    <cellStyle name="Hyperlink" xfId="2830" builtinId="8" hidden="1"/>
    <cellStyle name="Hyperlink" xfId="2863" builtinId="8" hidden="1"/>
    <cellStyle name="Hyperlink" xfId="2729" builtinId="8" hidden="1"/>
    <cellStyle name="Hyperlink" xfId="2831" builtinId="8" hidden="1"/>
    <cellStyle name="Hyperlink" xfId="2678" builtinId="8" hidden="1"/>
    <cellStyle name="Hyperlink" xfId="2823" builtinId="8" hidden="1"/>
    <cellStyle name="Hyperlink" xfId="2827" builtinId="8" hidden="1"/>
    <cellStyle name="Hyperlink" xfId="2703" builtinId="8" hidden="1"/>
    <cellStyle name="Hyperlink" xfId="2862" builtinId="8" hidden="1"/>
    <cellStyle name="Hyperlink" xfId="2787" builtinId="8" hidden="1"/>
    <cellStyle name="Hyperlink" xfId="2826" builtinId="8" hidden="1"/>
    <cellStyle name="Hyperlink" xfId="2871" builtinId="8" hidden="1"/>
    <cellStyle name="Hyperlink" xfId="2790" builtinId="8" hidden="1"/>
    <cellStyle name="Hyperlink" xfId="2806" builtinId="8" hidden="1"/>
    <cellStyle name="Hyperlink" xfId="2719" builtinId="8" hidden="1"/>
    <cellStyle name="Hyperlink" xfId="2872" builtinId="8" hidden="1"/>
    <cellStyle name="Hyperlink" xfId="2846" builtinId="8" hidden="1"/>
    <cellStyle name="Hyperlink" xfId="2858" builtinId="8" hidden="1"/>
    <cellStyle name="Hyperlink" xfId="2857" builtinId="8" hidden="1"/>
    <cellStyle name="Hyperlink" xfId="2839" builtinId="8" hidden="1"/>
    <cellStyle name="Hyperlink" xfId="2840" builtinId="8" hidden="1"/>
    <cellStyle name="Hyperlink" xfId="2838" builtinId="8" hidden="1"/>
    <cellStyle name="Hyperlink" xfId="2876" builtinId="8" hidden="1"/>
    <cellStyle name="Hyperlink" xfId="2820" builtinId="8" hidden="1"/>
    <cellStyle name="Hyperlink" xfId="2766" builtinId="8" hidden="1"/>
    <cellStyle name="Hyperlink" xfId="2745" builtinId="8" hidden="1"/>
    <cellStyle name="Hyperlink" xfId="2683" builtinId="8" hidden="1"/>
    <cellStyle name="Hyperlink" xfId="2792" builtinId="8" hidden="1"/>
    <cellStyle name="Hyperlink" xfId="2918" builtinId="8" hidden="1"/>
    <cellStyle name="Hyperlink" xfId="2706" builtinId="8" hidden="1"/>
    <cellStyle name="Hyperlink" xfId="2895" builtinId="8" hidden="1"/>
    <cellStyle name="Hyperlink" xfId="2901" builtinId="8" hidden="1"/>
    <cellStyle name="Hyperlink" xfId="2763" builtinId="8" hidden="1"/>
    <cellStyle name="Hyperlink" xfId="2890" builtinId="8" hidden="1"/>
    <cellStyle name="Hyperlink" xfId="2916" builtinId="8" hidden="1"/>
    <cellStyle name="Hyperlink" xfId="2717" builtinId="8" hidden="1"/>
    <cellStyle name="Hyperlink" xfId="2891" builtinId="8" hidden="1"/>
    <cellStyle name="Hyperlink" xfId="2874" builtinId="8" hidden="1"/>
    <cellStyle name="Hyperlink" xfId="2881" builtinId="8" hidden="1"/>
    <cellStyle name="Hyperlink" xfId="2888" builtinId="8" hidden="1"/>
    <cellStyle name="Hyperlink" xfId="2850" builtinId="8" hidden="1"/>
    <cellStyle name="Hyperlink" xfId="2915" builtinId="8" hidden="1"/>
    <cellStyle name="Hyperlink" xfId="2866" builtinId="8" hidden="1"/>
    <cellStyle name="Hyperlink" xfId="2913" builtinId="8" hidden="1"/>
    <cellStyle name="Hyperlink" xfId="2905" builtinId="8" hidden="1"/>
    <cellStyle name="Hyperlink" xfId="2833" builtinId="8" hidden="1"/>
    <cellStyle name="Hyperlink" xfId="2911" builtinId="8" hidden="1"/>
    <cellStyle name="Hyperlink" xfId="2701" builtinId="8" hidden="1"/>
    <cellStyle name="Hyperlink" xfId="2851" builtinId="8" hidden="1"/>
    <cellStyle name="Hyperlink" xfId="2753" builtinId="8" hidden="1"/>
    <cellStyle name="Hyperlink" xfId="2910" builtinId="8" hidden="1"/>
    <cellStyle name="Hyperlink" xfId="2921" builtinId="8" hidden="1"/>
    <cellStyle name="Hyperlink" xfId="2920" builtinId="8" hidden="1"/>
    <cellStyle name="Hyperlink" xfId="2903" builtinId="8" hidden="1"/>
    <cellStyle name="Hyperlink" xfId="2900" builtinId="8" hidden="1"/>
    <cellStyle name="Hyperlink" xfId="2821" builtinId="8" hidden="1"/>
    <cellStyle name="Hyperlink" xfId="2896" builtinId="8" hidden="1"/>
    <cellStyle name="Hyperlink" xfId="2902" builtinId="8" hidden="1"/>
    <cellStyle name="Hyperlink" xfId="2885" builtinId="8" hidden="1"/>
    <cellStyle name="Hyperlink" xfId="2880" builtinId="8" hidden="1"/>
    <cellStyle name="Hyperlink" xfId="2856" builtinId="8" hidden="1"/>
    <cellStyle name="Hyperlink" xfId="2793" builtinId="8" hidden="1"/>
    <cellStyle name="Hyperlink" xfId="2789" builtinId="8" hidden="1"/>
    <cellStyle name="Hyperlink" xfId="2853" builtinId="8" hidden="1"/>
    <cellStyle name="Hyperlink" xfId="2784" builtinId="8" hidden="1"/>
    <cellStyle name="Hyperlink" xfId="2705" builtinId="8" hidden="1"/>
    <cellStyle name="Hyperlink" xfId="2929" builtinId="8" hidden="1"/>
    <cellStyle name="Hyperlink" xfId="2877" builtinId="8" hidden="1"/>
    <cellStyle name="Hyperlink" xfId="2829" builtinId="8" hidden="1"/>
    <cellStyle name="Hyperlink" xfId="2966" builtinId="8" hidden="1"/>
    <cellStyle name="Hyperlink" xfId="2734" builtinId="8" hidden="1"/>
    <cellStyle name="Hyperlink" xfId="2950" builtinId="8" hidden="1"/>
    <cellStyle name="Hyperlink" xfId="2828" builtinId="8" hidden="1"/>
    <cellStyle name="Hyperlink" xfId="2948" builtinId="8" hidden="1"/>
    <cellStyle name="Hyperlink" xfId="2873" builtinId="8" hidden="1"/>
    <cellStyle name="Hyperlink" xfId="2972" builtinId="8" hidden="1"/>
    <cellStyle name="Hyperlink" xfId="2930" builtinId="8" hidden="1"/>
    <cellStyle name="Hyperlink" xfId="2886" builtinId="8" hidden="1"/>
    <cellStyle name="Hyperlink" xfId="2940" builtinId="8" hidden="1"/>
    <cellStyle name="Hyperlink" xfId="2943" builtinId="8" hidden="1"/>
    <cellStyle name="Hyperlink" xfId="2906" builtinId="8" hidden="1"/>
    <cellStyle name="Hyperlink" xfId="2942" builtinId="8" hidden="1"/>
    <cellStyle name="Hyperlink" xfId="2932" builtinId="8" hidden="1"/>
    <cellStyle name="Hyperlink" xfId="2945" builtinId="8" hidden="1"/>
    <cellStyle name="Hyperlink" xfId="2941" builtinId="8" hidden="1"/>
    <cellStyle name="Hyperlink" xfId="2935" builtinId="8" hidden="1"/>
    <cellStyle name="Hyperlink" xfId="2685" builtinId="8" hidden="1"/>
    <cellStyle name="Hyperlink" xfId="2963" builtinId="8" hidden="1"/>
    <cellStyle name="Hyperlink" xfId="2852" builtinId="8" hidden="1"/>
    <cellStyle name="Hyperlink" xfId="2961" builtinId="8" hidden="1"/>
    <cellStyle name="Hyperlink" xfId="2955" builtinId="8" hidden="1"/>
    <cellStyle name="Hyperlink" xfId="2869" builtinId="8" hidden="1"/>
    <cellStyle name="Hyperlink" xfId="2959" builtinId="8" hidden="1"/>
    <cellStyle name="Hyperlink" xfId="2817" builtinId="8" hidden="1"/>
    <cellStyle name="Hyperlink" xfId="2679" builtinId="8" hidden="1"/>
    <cellStyle name="Hyperlink" xfId="2907" builtinId="8" hidden="1"/>
    <cellStyle name="Hyperlink" xfId="2958" builtinId="8" hidden="1"/>
    <cellStyle name="Hyperlink" xfId="2968" builtinId="8" hidden="1"/>
    <cellStyle name="Hyperlink" xfId="2967" builtinId="8" hidden="1"/>
    <cellStyle name="Hyperlink" xfId="2953" builtinId="8" hidden="1"/>
    <cellStyle name="Hyperlink" xfId="403" builtinId="8" hidden="1"/>
    <cellStyle name="Hyperlink" xfId="380" builtinId="8" hidden="1"/>
    <cellStyle name="Hyperlink" xfId="2594" builtinId="8" hidden="1"/>
    <cellStyle name="Hyperlink" xfId="2596" builtinId="8" hidden="1"/>
    <cellStyle name="Hyperlink" xfId="2595" builtinId="8" hidden="1"/>
    <cellStyle name="Hyperlink" xfId="2577" builtinId="8" hidden="1"/>
    <cellStyle name="Hyperlink" xfId="2576" builtinId="8" hidden="1"/>
    <cellStyle name="Hyperlink" xfId="2554" builtinId="8" hidden="1"/>
    <cellStyle name="Hyperlink" xfId="2572" builtinId="8" hidden="1"/>
    <cellStyle name="Hyperlink" xfId="2565" builtinId="8" hidden="1"/>
    <cellStyle name="Hyperlink" xfId="406" builtinId="8" hidden="1"/>
    <cellStyle name="Hyperlink" xfId="1575" builtinId="8" hidden="1"/>
    <cellStyle name="Hyperlink" xfId="2598" builtinId="8" hidden="1"/>
    <cellStyle name="Hyperlink" xfId="2555" builtinId="8" hidden="1"/>
    <cellStyle name="Hyperlink" xfId="2557" builtinId="8" hidden="1"/>
    <cellStyle name="Hyperlink" xfId="409" builtinId="8" hidden="1"/>
    <cellStyle name="Hyperlink" xfId="427" builtinId="8" hidden="1"/>
    <cellStyle name="Hyperlink" xfId="428" builtinId="8" hidden="1"/>
    <cellStyle name="Hyperlink" xfId="2567" builtinId="8" hidden="1"/>
    <cellStyle name="Hyperlink" xfId="1567" builtinId="8" hidden="1"/>
    <cellStyle name="Hyperlink" xfId="2600" builtinId="8" hidden="1"/>
    <cellStyle name="Hyperlink" xfId="1566" builtinId="8" hidden="1"/>
    <cellStyle name="Hyperlink" xfId="1570" builtinId="8" hidden="1"/>
    <cellStyle name="Hyperlink" xfId="2589" builtinId="8" hidden="1"/>
    <cellStyle name="Hyperlink" xfId="2570" builtinId="8" hidden="1"/>
    <cellStyle name="Hyperlink" xfId="2588" builtinId="8" hidden="1"/>
    <cellStyle name="Hyperlink" xfId="2586" builtinId="8" hidden="1"/>
    <cellStyle name="Hyperlink" xfId="2584" builtinId="8" hidden="1"/>
    <cellStyle name="Hyperlink" xfId="2582" builtinId="8" hidden="1"/>
    <cellStyle name="Hyperlink" xfId="2561" builtinId="8" hidden="1"/>
    <cellStyle name="Hyperlink" xfId="395" builtinId="8" hidden="1"/>
    <cellStyle name="Hyperlink" xfId="355" builtinId="8" hidden="1"/>
    <cellStyle name="Hyperlink" xfId="452" builtinId="8" hidden="1"/>
    <cellStyle name="Hyperlink" xfId="2581" builtinId="8" hidden="1"/>
    <cellStyle name="Hyperlink" xfId="398" builtinId="8" hidden="1"/>
    <cellStyle name="Hyperlink" xfId="2580" builtinId="8" hidden="1"/>
    <cellStyle name="Hyperlink" xfId="2562" builtinId="8" hidden="1"/>
    <cellStyle name="Hyperlink" xfId="2974" builtinId="8" hidden="1"/>
    <cellStyle name="Hyperlink" xfId="2976" builtinId="8" hidden="1"/>
    <cellStyle name="Hyperlink" xfId="2978" builtinId="8" hidden="1"/>
    <cellStyle name="Hyperlink" xfId="2980" builtinId="8" hidden="1"/>
    <cellStyle name="Hyperlink" xfId="2982" builtinId="8" hidden="1"/>
    <cellStyle name="Hyperlink" xfId="2984" builtinId="8" hidden="1"/>
    <cellStyle name="Hyperlink" xfId="2986" builtinId="8" hidden="1"/>
    <cellStyle name="Hyperlink" xfId="2988" builtinId="8" hidden="1"/>
    <cellStyle name="Hyperlink" xfId="2990" builtinId="8" hidden="1"/>
    <cellStyle name="Hyperlink" xfId="2992" builtinId="8" hidden="1"/>
    <cellStyle name="Hyperlink" xfId="2994" builtinId="8" hidden="1"/>
    <cellStyle name="Hyperlink" xfId="2996" builtinId="8" hidden="1"/>
    <cellStyle name="Hyperlink" xfId="2998" builtinId="8" hidden="1"/>
    <cellStyle name="Hyperlink" xfId="3000" builtinId="8" hidden="1"/>
    <cellStyle name="Hyperlink" xfId="3002" builtinId="8" hidden="1"/>
    <cellStyle name="Hyperlink" xfId="3004" builtinId="8" hidden="1"/>
    <cellStyle name="Hyperlink" xfId="3006" builtinId="8" hidden="1"/>
    <cellStyle name="Hyperlink" xfId="3008" builtinId="8" hidden="1"/>
    <cellStyle name="Hyperlink" xfId="3010" builtinId="8" hidden="1"/>
    <cellStyle name="Hyperlink" xfId="3012" builtinId="8" hidden="1"/>
    <cellStyle name="Hyperlink" xfId="3014" builtinId="8" hidden="1"/>
    <cellStyle name="Hyperlink" xfId="3016" builtinId="8" hidden="1"/>
    <cellStyle name="Hyperlink" xfId="3018" builtinId="8" hidden="1"/>
    <cellStyle name="Hyperlink" xfId="3020" builtinId="8" hidden="1"/>
    <cellStyle name="Hyperlink" xfId="3022" builtinId="8" hidden="1"/>
    <cellStyle name="Hyperlink" xfId="3024" builtinId="8" hidden="1"/>
    <cellStyle name="Hyperlink" xfId="3026" builtinId="8" hidden="1"/>
    <cellStyle name="Hyperlink" xfId="3028" builtinId="8" hidden="1"/>
    <cellStyle name="Hyperlink" xfId="3030" builtinId="8" hidden="1"/>
    <cellStyle name="Hyperlink" xfId="3032" builtinId="8" hidden="1"/>
    <cellStyle name="Hyperlink" xfId="3034" builtinId="8" hidden="1"/>
    <cellStyle name="Hyperlink" xfId="3036" builtinId="8" hidden="1"/>
    <cellStyle name="Hyperlink" xfId="3038" builtinId="8" hidden="1"/>
    <cellStyle name="Hyperlink" xfId="3040" builtinId="8" hidden="1"/>
    <cellStyle name="Hyperlink" xfId="3042" builtinId="8" hidden="1"/>
    <cellStyle name="Hyperlink" xfId="3044" builtinId="8" hidden="1"/>
    <cellStyle name="Hyperlink" xfId="3046" builtinId="8" hidden="1"/>
    <cellStyle name="Hyperlink" xfId="3105" builtinId="8" hidden="1"/>
    <cellStyle name="Hyperlink" xfId="3108" builtinId="8" hidden="1"/>
    <cellStyle name="Hyperlink" xfId="3106" builtinId="8" hidden="1"/>
    <cellStyle name="Hyperlink" xfId="3121" builtinId="8" hidden="1"/>
    <cellStyle name="Hyperlink" xfId="3118" builtinId="8" hidden="1"/>
    <cellStyle name="Hyperlink" xfId="3107" builtinId="8" hidden="1"/>
    <cellStyle name="Hyperlink" xfId="3175" builtinId="8" hidden="1"/>
    <cellStyle name="Hyperlink" xfId="3111" builtinId="8" hidden="1"/>
    <cellStyle name="Hyperlink" xfId="3144" builtinId="8" hidden="1"/>
    <cellStyle name="Hyperlink" xfId="3151" builtinId="8" hidden="1"/>
    <cellStyle name="Hyperlink" xfId="3124" builtinId="8" hidden="1"/>
    <cellStyle name="Hyperlink" xfId="3138" builtinId="8" hidden="1"/>
    <cellStyle name="Hyperlink" xfId="3173" builtinId="8" hidden="1"/>
    <cellStyle name="Hyperlink" xfId="3054" builtinId="8" hidden="1"/>
    <cellStyle name="Hyperlink" xfId="3139" builtinId="8" hidden="1"/>
    <cellStyle name="Hyperlink" xfId="3097" builtinId="8" hidden="1"/>
    <cellStyle name="Hyperlink" xfId="3129" builtinId="8" hidden="1"/>
    <cellStyle name="Hyperlink" xfId="3135" builtinId="8" hidden="1"/>
    <cellStyle name="Hyperlink" xfId="3085" builtinId="8" hidden="1"/>
    <cellStyle name="Hyperlink" xfId="3172" builtinId="8" hidden="1"/>
    <cellStyle name="Hyperlink" xfId="3101" builtinId="8" hidden="1"/>
    <cellStyle name="Hyperlink" xfId="3170" builtinId="8" hidden="1"/>
    <cellStyle name="Hyperlink" xfId="3156" builtinId="8" hidden="1"/>
    <cellStyle name="Hyperlink" xfId="3094" builtinId="8" hidden="1"/>
    <cellStyle name="Hyperlink" xfId="3168" builtinId="8" hidden="1"/>
    <cellStyle name="Hyperlink" xfId="3079" builtinId="8" hidden="1"/>
    <cellStyle name="Hyperlink" xfId="3078" builtinId="8" hidden="1"/>
    <cellStyle name="Hyperlink" xfId="3077" builtinId="8" hidden="1"/>
    <cellStyle name="Hyperlink" xfId="3167" builtinId="8" hidden="1"/>
    <cellStyle name="Hyperlink" xfId="3178" builtinId="8" hidden="1"/>
    <cellStyle name="Hyperlink" xfId="3177" builtinId="8" hidden="1"/>
    <cellStyle name="Hyperlink" xfId="3152" builtinId="8" hidden="1"/>
    <cellStyle name="Hyperlink" xfId="3150" builtinId="8" hidden="1"/>
    <cellStyle name="Hyperlink" xfId="3095" builtinId="8" hidden="1"/>
    <cellStyle name="Hyperlink" xfId="3146" builtinId="8" hidden="1"/>
    <cellStyle name="Hyperlink" xfId="3126" builtinId="8" hidden="1"/>
    <cellStyle name="Hyperlink" xfId="3088" builtinId="8" hidden="1"/>
    <cellStyle name="Hyperlink" xfId="3070" builtinId="8" hidden="1"/>
    <cellStyle name="Hyperlink" xfId="3067" builtinId="8" hidden="1"/>
    <cellStyle name="Hyperlink" xfId="3069" builtinId="8" hidden="1"/>
    <cellStyle name="Hyperlink" xfId="3057" builtinId="8" hidden="1"/>
    <cellStyle name="Hyperlink" xfId="3059" builtinId="8" hidden="1"/>
    <cellStyle name="Hyperlink" xfId="3068" builtinId="8" hidden="1"/>
    <cellStyle name="Hyperlink" xfId="3235" builtinId="8" hidden="1"/>
    <cellStyle name="Hyperlink" xfId="3064" builtinId="8" hidden="1"/>
    <cellStyle name="Hyperlink" xfId="3206" builtinId="8" hidden="1"/>
    <cellStyle name="Hyperlink" xfId="3212" builtinId="8" hidden="1"/>
    <cellStyle name="Hyperlink" xfId="3188" builtinId="8" hidden="1"/>
    <cellStyle name="Hyperlink" xfId="3200" builtinId="8" hidden="1"/>
    <cellStyle name="Hyperlink" xfId="3233" builtinId="8" hidden="1"/>
    <cellStyle name="Hyperlink" xfId="3099" builtinId="8" hidden="1"/>
    <cellStyle name="Hyperlink" xfId="3201" builtinId="8" hidden="1"/>
    <cellStyle name="Hyperlink" xfId="3048" builtinId="8" hidden="1"/>
    <cellStyle name="Hyperlink" xfId="3193" builtinId="8" hidden="1"/>
    <cellStyle name="Hyperlink" xfId="3197" builtinId="8" hidden="1"/>
    <cellStyle name="Hyperlink" xfId="3073" builtinId="8" hidden="1"/>
    <cellStyle name="Hyperlink" xfId="3232" builtinId="8" hidden="1"/>
    <cellStyle name="Hyperlink" xfId="3157" builtinId="8" hidden="1"/>
    <cellStyle name="Hyperlink" xfId="3196" builtinId="8" hidden="1"/>
    <cellStyle name="Hyperlink" xfId="3241" builtinId="8" hidden="1"/>
    <cellStyle name="Hyperlink" xfId="3160" builtinId="8" hidden="1"/>
    <cellStyle name="Hyperlink" xfId="3176" builtinId="8" hidden="1"/>
    <cellStyle name="Hyperlink" xfId="3089" builtinId="8" hidden="1"/>
    <cellStyle name="Hyperlink" xfId="3242" builtinId="8" hidden="1"/>
    <cellStyle name="Hyperlink" xfId="3216" builtinId="8" hidden="1"/>
    <cellStyle name="Hyperlink" xfId="3228" builtinId="8" hidden="1"/>
    <cellStyle name="Hyperlink" xfId="3227" builtinId="8" hidden="1"/>
    <cellStyle name="Hyperlink" xfId="3209" builtinId="8" hidden="1"/>
    <cellStyle name="Hyperlink" xfId="3210" builtinId="8" hidden="1"/>
    <cellStyle name="Hyperlink" xfId="3208" builtinId="8" hidden="1"/>
    <cellStyle name="Hyperlink" xfId="3246" builtinId="8" hidden="1"/>
    <cellStyle name="Hyperlink" xfId="3190" builtinId="8" hidden="1"/>
    <cellStyle name="Hyperlink" xfId="3136" builtinId="8" hidden="1"/>
    <cellStyle name="Hyperlink" xfId="3115" builtinId="8" hidden="1"/>
    <cellStyle name="Hyperlink" xfId="3053" builtinId="8" hidden="1"/>
    <cellStyle name="Hyperlink" xfId="3162" builtinId="8" hidden="1"/>
    <cellStyle name="Hyperlink" xfId="3288" builtinId="8" hidden="1"/>
    <cellStyle name="Hyperlink" xfId="3076" builtinId="8" hidden="1"/>
    <cellStyle name="Hyperlink" xfId="3265" builtinId="8" hidden="1"/>
    <cellStyle name="Hyperlink" xfId="3271" builtinId="8" hidden="1"/>
    <cellStyle name="Hyperlink" xfId="3133" builtinId="8" hidden="1"/>
    <cellStyle name="Hyperlink" xfId="3260" builtinId="8" hidden="1"/>
    <cellStyle name="Hyperlink" xfId="3286" builtinId="8" hidden="1"/>
    <cellStyle name="Hyperlink" xfId="3087" builtinId="8" hidden="1"/>
    <cellStyle name="Hyperlink" xfId="3261" builtinId="8" hidden="1"/>
    <cellStyle name="Hyperlink" xfId="3244" builtinId="8" hidden="1"/>
    <cellStyle name="Hyperlink" xfId="3251" builtinId="8" hidden="1"/>
    <cellStyle name="Hyperlink" xfId="3258" builtinId="8" hidden="1"/>
    <cellStyle name="Hyperlink" xfId="3220" builtinId="8" hidden="1"/>
    <cellStyle name="Hyperlink" xfId="3285" builtinId="8" hidden="1"/>
    <cellStyle name="Hyperlink" xfId="3236" builtinId="8" hidden="1"/>
    <cellStyle name="Hyperlink" xfId="3283" builtinId="8" hidden="1"/>
    <cellStyle name="Hyperlink" xfId="3275" builtinId="8" hidden="1"/>
    <cellStyle name="Hyperlink" xfId="3203" builtinId="8" hidden="1"/>
    <cellStyle name="Hyperlink" xfId="3281" builtinId="8" hidden="1"/>
    <cellStyle name="Hyperlink" xfId="3071" builtinId="8" hidden="1"/>
    <cellStyle name="Hyperlink" xfId="3221" builtinId="8" hidden="1"/>
    <cellStyle name="Hyperlink" xfId="3123" builtinId="8" hidden="1"/>
    <cellStyle name="Hyperlink" xfId="3280" builtinId="8" hidden="1"/>
    <cellStyle name="Hyperlink" xfId="3291" builtinId="8" hidden="1"/>
    <cellStyle name="Hyperlink" xfId="3290" builtinId="8" hidden="1"/>
    <cellStyle name="Hyperlink" xfId="3273" builtinId="8" hidden="1"/>
    <cellStyle name="Hyperlink" xfId="3270" builtinId="8" hidden="1"/>
    <cellStyle name="Hyperlink" xfId="3191" builtinId="8" hidden="1"/>
    <cellStyle name="Hyperlink" xfId="3266" builtinId="8" hidden="1"/>
    <cellStyle name="Hyperlink" xfId="3272" builtinId="8" hidden="1"/>
    <cellStyle name="Hyperlink" xfId="3255" builtinId="8" hidden="1"/>
    <cellStyle name="Hyperlink" xfId="3250" builtinId="8" hidden="1"/>
    <cellStyle name="Hyperlink" xfId="3226" builtinId="8" hidden="1"/>
    <cellStyle name="Hyperlink" xfId="3163" builtinId="8" hidden="1"/>
    <cellStyle name="Hyperlink" xfId="3159" builtinId="8" hidden="1"/>
    <cellStyle name="Hyperlink" xfId="3223" builtinId="8" hidden="1"/>
    <cellStyle name="Hyperlink" xfId="3154" builtinId="8" hidden="1"/>
    <cellStyle name="Hyperlink" xfId="3075" builtinId="8" hidden="1"/>
    <cellStyle name="Hyperlink" xfId="3299" builtinId="8" hidden="1"/>
    <cellStyle name="Hyperlink" xfId="3247" builtinId="8" hidden="1"/>
    <cellStyle name="Hyperlink" xfId="3199" builtinId="8" hidden="1"/>
    <cellStyle name="Hyperlink" xfId="3336" builtinId="8" hidden="1"/>
    <cellStyle name="Hyperlink" xfId="3104" builtinId="8" hidden="1"/>
    <cellStyle name="Hyperlink" xfId="3320" builtinId="8" hidden="1"/>
    <cellStyle name="Hyperlink" xfId="3198" builtinId="8" hidden="1"/>
    <cellStyle name="Hyperlink" xfId="3318" builtinId="8" hidden="1"/>
    <cellStyle name="Hyperlink" xfId="3243" builtinId="8" hidden="1"/>
    <cellStyle name="Hyperlink" xfId="3342" builtinId="8" hidden="1"/>
    <cellStyle name="Hyperlink" xfId="3300" builtinId="8" hidden="1"/>
    <cellStyle name="Hyperlink" xfId="3256" builtinId="8" hidden="1"/>
    <cellStyle name="Hyperlink" xfId="3310" builtinId="8" hidden="1"/>
    <cellStyle name="Hyperlink" xfId="3313" builtinId="8" hidden="1"/>
    <cellStyle name="Hyperlink" xfId="3276" builtinId="8" hidden="1"/>
    <cellStyle name="Hyperlink" xfId="3312" builtinId="8" hidden="1"/>
    <cellStyle name="Hyperlink" xfId="3302" builtinId="8" hidden="1"/>
    <cellStyle name="Hyperlink" xfId="3315" builtinId="8" hidden="1"/>
    <cellStyle name="Hyperlink" xfId="3311" builtinId="8" hidden="1"/>
    <cellStyle name="Hyperlink" xfId="3305" builtinId="8" hidden="1"/>
    <cellStyle name="Hyperlink" xfId="3055" builtinId="8" hidden="1"/>
    <cellStyle name="Hyperlink" xfId="3333" builtinId="8" hidden="1"/>
    <cellStyle name="Hyperlink" xfId="3222" builtinId="8" hidden="1"/>
    <cellStyle name="Hyperlink" xfId="3331" builtinId="8" hidden="1"/>
    <cellStyle name="Hyperlink" xfId="3325" builtinId="8" hidden="1"/>
    <cellStyle name="Hyperlink" xfId="3239" builtinId="8" hidden="1"/>
    <cellStyle name="Hyperlink" xfId="3329" builtinId="8" hidden="1"/>
    <cellStyle name="Hyperlink" xfId="3187" builtinId="8" hidden="1"/>
    <cellStyle name="Hyperlink" xfId="3049" builtinId="8" hidden="1"/>
    <cellStyle name="Hyperlink" xfId="3277" builtinId="8" hidden="1"/>
    <cellStyle name="Hyperlink" xfId="3328" builtinId="8" hidden="1"/>
    <cellStyle name="Hyperlink" xfId="3338" builtinId="8" hidden="1"/>
    <cellStyle name="Hyperlink" xfId="3337" builtinId="8" hidden="1"/>
    <cellStyle name="Hyperlink" xfId="3323" builtinId="8" hidden="1"/>
    <cellStyle name="Hyperlink" xfId="3344" builtinId="8" hidden="1"/>
    <cellStyle name="Hyperlink" xfId="3346" builtinId="8" hidden="1"/>
    <cellStyle name="Hyperlink" xfId="3348" builtinId="8" hidden="1"/>
    <cellStyle name="Hyperlink" xfId="3350" builtinId="8" hidden="1"/>
    <cellStyle name="Hyperlink" xfId="3352" builtinId="8" hidden="1"/>
    <cellStyle name="Hyperlink" xfId="3354" builtinId="8" hidden="1"/>
    <cellStyle name="Hyperlink" xfId="3356" builtinId="8" hidden="1"/>
    <cellStyle name="Hyperlink" xfId="3358" builtinId="8" hidden="1"/>
    <cellStyle name="Hyperlink" xfId="3360" builtinId="8" hidden="1"/>
    <cellStyle name="Hyperlink" xfId="3362" builtinId="8" hidden="1"/>
    <cellStyle name="Hyperlink" xfId="3364" builtinId="8" hidden="1"/>
    <cellStyle name="Hyperlink" xfId="3366" builtinId="8" hidden="1"/>
    <cellStyle name="Hyperlink" xfId="3368" builtinId="8" hidden="1"/>
    <cellStyle name="Hyperlink" xfId="3370" builtinId="8" hidden="1"/>
    <cellStyle name="Hyperlink" xfId="3372" builtinId="8" hidden="1"/>
    <cellStyle name="Hyperlink" xfId="3374" builtinId="8" hidden="1"/>
    <cellStyle name="Hyperlink" xfId="3376" builtinId="8" hidden="1"/>
    <cellStyle name="Hyperlink" xfId="3378" builtinId="8" hidden="1"/>
    <cellStyle name="Hyperlink" xfId="3380" builtinId="8" hidden="1"/>
    <cellStyle name="Hyperlink" xfId="3382" builtinId="8" hidden="1"/>
    <cellStyle name="Hyperlink" xfId="3384" builtinId="8" hidden="1"/>
    <cellStyle name="Hyperlink" xfId="3386" builtinId="8" hidden="1"/>
    <cellStyle name="Hyperlink" xfId="3388" builtinId="8" hidden="1"/>
    <cellStyle name="Hyperlink" xfId="3390" builtinId="8" hidden="1"/>
    <cellStyle name="Hyperlink" xfId="3392" builtinId="8" hidden="1"/>
    <cellStyle name="Hyperlink" xfId="3394" builtinId="8" hidden="1"/>
    <cellStyle name="Hyperlink" xfId="3396" builtinId="8" hidden="1"/>
    <cellStyle name="Hyperlink" xfId="3398" builtinId="8" hidden="1"/>
    <cellStyle name="Hyperlink" xfId="3400" builtinId="8" hidden="1"/>
    <cellStyle name="Hyperlink" xfId="3402" builtinId="8" hidden="1"/>
    <cellStyle name="Hyperlink" xfId="3404" builtinId="8" hidden="1"/>
    <cellStyle name="Hyperlink" xfId="3406" builtinId="8" hidden="1"/>
    <cellStyle name="Hyperlink" xfId="3408" builtinId="8" hidden="1"/>
    <cellStyle name="Hyperlink" xfId="3410" builtinId="8" hidden="1"/>
    <cellStyle name="Hyperlink" xfId="3412" builtinId="8" hidden="1"/>
    <cellStyle name="Hyperlink" xfId="3414" builtinId="8" hidden="1"/>
    <cellStyle name="Hyperlink" xfId="3416" builtinId="8" hidden="1"/>
    <cellStyle name="Hyperlink" xfId="3489" builtinId="8" hidden="1"/>
    <cellStyle name="Hyperlink" xfId="3492" builtinId="8" hidden="1"/>
    <cellStyle name="Hyperlink" xfId="3490" builtinId="8" hidden="1"/>
    <cellStyle name="Hyperlink" xfId="3505" builtinId="8" hidden="1"/>
    <cellStyle name="Hyperlink" xfId="3502" builtinId="8" hidden="1"/>
    <cellStyle name="Hyperlink" xfId="3491" builtinId="8" hidden="1"/>
    <cellStyle name="Hyperlink" xfId="3585" builtinId="8" hidden="1"/>
    <cellStyle name="Hyperlink" xfId="3495" builtinId="8" hidden="1"/>
    <cellStyle name="Hyperlink" xfId="3538" builtinId="8" hidden="1"/>
    <cellStyle name="Hyperlink" xfId="3462" builtinId="8" hidden="1"/>
    <cellStyle name="Hyperlink" xfId="3536" builtinId="8" hidden="1"/>
    <cellStyle name="Hyperlink" xfId="3500" builtinId="8" hidden="1"/>
    <cellStyle name="Hyperlink" xfId="3599" builtinId="8" hidden="1"/>
    <cellStyle name="Hyperlink" xfId="3506" builtinId="8" hidden="1"/>
    <cellStyle name="Hyperlink" xfId="3422" builtinId="8" hidden="1"/>
    <cellStyle name="Hyperlink" xfId="3526" builtinId="8" hidden="1"/>
    <cellStyle name="Hyperlink" xfId="3529" builtinId="8" hidden="1"/>
    <cellStyle name="Hyperlink" xfId="3481" builtinId="8" hidden="1"/>
    <cellStyle name="Hyperlink" xfId="3528" builtinId="8" hidden="1"/>
    <cellStyle name="Hyperlink" xfId="3512" builtinId="8" hidden="1"/>
    <cellStyle name="Hyperlink" xfId="3532" builtinId="8" hidden="1"/>
    <cellStyle name="Hyperlink" xfId="3527" builtinId="8" hidden="1"/>
    <cellStyle name="Hyperlink" xfId="3518" builtinId="8" hidden="1"/>
    <cellStyle name="Hyperlink" xfId="3466" builtinId="8" hidden="1"/>
    <cellStyle name="Hyperlink" xfId="3582" builtinId="8" hidden="1"/>
    <cellStyle name="Hyperlink" xfId="3485" builtinId="8" hidden="1"/>
    <cellStyle name="Hyperlink" xfId="3580" builtinId="8" hidden="1"/>
    <cellStyle name="Hyperlink" xfId="3556" builtinId="8" hidden="1"/>
    <cellStyle name="Hyperlink" xfId="3478" builtinId="8" hidden="1"/>
    <cellStyle name="Hyperlink" xfId="3578" builtinId="8" hidden="1"/>
    <cellStyle name="Hyperlink" xfId="3460" builtinId="8" hidden="1"/>
    <cellStyle name="Hyperlink" xfId="3459" builtinId="8" hidden="1"/>
    <cellStyle name="Hyperlink" xfId="3458" builtinId="8" hidden="1"/>
    <cellStyle name="Hyperlink" xfId="3577" builtinId="8" hidden="1"/>
    <cellStyle name="Hyperlink" xfId="3589" builtinId="8" hidden="1"/>
    <cellStyle name="Hyperlink" xfId="3588" builtinId="8" hidden="1"/>
    <cellStyle name="Hyperlink" xfId="3552" builtinId="8" hidden="1"/>
    <cellStyle name="Hyperlink" xfId="3514" builtinId="8" hidden="1"/>
    <cellStyle name="Hyperlink" xfId="3524" builtinId="8" hidden="1"/>
    <cellStyle name="Hyperlink" xfId="3469" builtinId="8" hidden="1"/>
    <cellStyle name="Hyperlink" xfId="3445" builtinId="8" hidden="1"/>
    <cellStyle name="Hyperlink" xfId="3559" builtinId="8" hidden="1"/>
    <cellStyle name="Hyperlink" xfId="3554" builtinId="8" hidden="1"/>
    <cellStyle name="Hyperlink" xfId="3657" builtinId="8" hidden="1"/>
    <cellStyle name="Hyperlink" xfId="3598" builtinId="8" hidden="1"/>
    <cellStyle name="Hyperlink" xfId="3617" builtinId="8" hidden="1"/>
    <cellStyle name="Hyperlink" xfId="3540" builtinId="8" hidden="1"/>
    <cellStyle name="Hyperlink" xfId="3615" builtinId="8" hidden="1"/>
    <cellStyle name="Hyperlink" xfId="3560" builtinId="8" hidden="1"/>
    <cellStyle name="Hyperlink" xfId="3667" builtinId="8" hidden="1"/>
    <cellStyle name="Hyperlink" xfId="3444" builtinId="8" hidden="1"/>
    <cellStyle name="Hyperlink" xfId="3541" builtinId="8" hidden="1"/>
    <cellStyle name="Hyperlink" xfId="3606" builtinId="8" hidden="1"/>
    <cellStyle name="Hyperlink" xfId="3609" builtinId="8" hidden="1"/>
    <cellStyle name="Hyperlink" xfId="3535" builtinId="8" hidden="1"/>
    <cellStyle name="Hyperlink" xfId="3608" builtinId="8" hidden="1"/>
    <cellStyle name="Hyperlink" xfId="3437" builtinId="8" hidden="1"/>
    <cellStyle name="Hyperlink" xfId="3612" builtinId="8" hidden="1"/>
    <cellStyle name="Hyperlink" xfId="3607" builtinId="8" hidden="1"/>
    <cellStyle name="Hyperlink" xfId="3432" builtinId="8" hidden="1"/>
    <cellStyle name="Hyperlink" xfId="3452" builtinId="8" hidden="1"/>
    <cellStyle name="Hyperlink" xfId="3654" builtinId="8" hidden="1"/>
    <cellStyle name="Hyperlink" xfId="3531" builtinId="8" hidden="1"/>
    <cellStyle name="Hyperlink" xfId="3652" builtinId="8" hidden="1"/>
    <cellStyle name="Hyperlink" xfId="3632" builtinId="8" hidden="1"/>
    <cellStyle name="Hyperlink" xfId="3449" builtinId="8" hidden="1"/>
    <cellStyle name="Hyperlink" xfId="3650" builtinId="8" hidden="1"/>
    <cellStyle name="Hyperlink" xfId="3566" builtinId="8" hidden="1"/>
    <cellStyle name="Hyperlink" xfId="3567" builtinId="8" hidden="1"/>
    <cellStyle name="Hyperlink" xfId="3568" builtinId="8" hidden="1"/>
    <cellStyle name="Hyperlink" xfId="3649" builtinId="8" hidden="1"/>
    <cellStyle name="Hyperlink" xfId="3660" builtinId="8" hidden="1"/>
    <cellStyle name="Hyperlink" xfId="3659" builtinId="8" hidden="1"/>
    <cellStyle name="Hyperlink" xfId="3628" builtinId="8" hidden="1"/>
    <cellStyle name="Hyperlink" xfId="3431" builtinId="8" hidden="1"/>
    <cellStyle name="Hyperlink" xfId="3611" builtinId="8" hidden="1"/>
    <cellStyle name="Hyperlink" xfId="3503" builtinId="8" hidden="1"/>
    <cellStyle name="Hyperlink" xfId="3635" builtinId="8" hidden="1"/>
    <cellStyle name="Hyperlink" xfId="3666" builtinId="8" hidden="1"/>
    <cellStyle name="Hyperlink" xfId="3618" builtinId="8" hidden="1"/>
    <cellStyle name="Hyperlink" xfId="3711" builtinId="8" hidden="1"/>
    <cellStyle name="Hyperlink" xfId="3564" builtinId="8" hidden="1"/>
    <cellStyle name="Hyperlink" xfId="3677" builtinId="8" hidden="1"/>
    <cellStyle name="Hyperlink" xfId="3642" builtinId="8" hidden="1"/>
    <cellStyle name="Hyperlink" xfId="3675" builtinId="8" hidden="1"/>
    <cellStyle name="Hyperlink" xfId="3439" builtinId="8" hidden="1"/>
    <cellStyle name="Hyperlink" xfId="3720" builtinId="8" hidden="1"/>
    <cellStyle name="Hyperlink" xfId="3658" builtinId="8" hidden="1"/>
    <cellStyle name="Hyperlink" xfId="3620" builtinId="8" hidden="1"/>
    <cellStyle name="Hyperlink" xfId="3499" builtinId="8" hidden="1"/>
    <cellStyle name="Hyperlink" xfId="3457" builtinId="8" hidden="1"/>
    <cellStyle name="Hyperlink" xfId="3590" builtinId="8" hidden="1"/>
    <cellStyle name="Hyperlink" xfId="3591" builtinId="8" hidden="1"/>
    <cellStyle name="Hyperlink" xfId="3597" builtinId="8" hidden="1"/>
    <cellStyle name="Hyperlink" xfId="3672" builtinId="8" hidden="1"/>
    <cellStyle name="Hyperlink" xfId="3456" builtinId="8" hidden="1"/>
    <cellStyle name="Hyperlink" xfId="3516" builtinId="8" hidden="1"/>
    <cellStyle name="Hyperlink" xfId="3587" builtinId="8" hidden="1"/>
    <cellStyle name="Hyperlink" xfId="3708" builtinId="8" hidden="1"/>
    <cellStyle name="Hyperlink" xfId="3637" builtinId="8" hidden="1"/>
    <cellStyle name="Hyperlink" xfId="3706" builtinId="8" hidden="1"/>
    <cellStyle name="Hyperlink" xfId="3688" builtinId="8" hidden="1"/>
    <cellStyle name="Hyperlink" xfId="3447" builtinId="8" hidden="1"/>
    <cellStyle name="Hyperlink" xfId="3704" builtinId="8" hidden="1"/>
    <cellStyle name="Hyperlink" xfId="3454" builtinId="8" hidden="1"/>
    <cellStyle name="Hyperlink" xfId="3571" builtinId="8" hidden="1"/>
    <cellStyle name="Hyperlink" xfId="3430" builtinId="8" hidden="1"/>
    <cellStyle name="Hyperlink" xfId="3703" builtinId="8" hidden="1"/>
    <cellStyle name="Hyperlink" xfId="3714" builtinId="8" hidden="1"/>
    <cellStyle name="Hyperlink" xfId="3713" builtinId="8" hidden="1"/>
    <cellStyle name="Hyperlink" xfId="3685" builtinId="8" hidden="1"/>
    <cellStyle name="Hyperlink" xfId="3427" builtinId="8" hidden="1"/>
    <cellStyle name="Hyperlink" xfId="3671" builtinId="8" hidden="1"/>
    <cellStyle name="Hyperlink" xfId="3626" builtinId="8" hidden="1"/>
    <cellStyle name="Hyperlink" xfId="3691" builtinId="8" hidden="1"/>
    <cellStyle name="Hyperlink" xfId="3719" builtinId="8" hidden="1"/>
    <cellStyle name="Hyperlink" xfId="3678" builtinId="8" hidden="1"/>
    <cellStyle name="Hyperlink" xfId="3756" builtinId="8" hidden="1"/>
    <cellStyle name="Hyperlink" xfId="3501" builtinId="8" hidden="1"/>
    <cellStyle name="Hyperlink" xfId="3727" builtinId="8" hidden="1"/>
    <cellStyle name="Hyperlink" xfId="3697" builtinId="8" hidden="1"/>
    <cellStyle name="Hyperlink" xfId="3725" builtinId="8" hidden="1"/>
    <cellStyle name="Hyperlink" xfId="3423" builtinId="8" hidden="1"/>
    <cellStyle name="Hyperlink" xfId="3764" builtinId="8" hidden="1"/>
    <cellStyle name="Hyperlink" xfId="3712" builtinId="8" hidden="1"/>
    <cellStyle name="Hyperlink" xfId="3680" builtinId="8" hidden="1"/>
    <cellStyle name="Hyperlink" xfId="3661" builtinId="8" hidden="1"/>
    <cellStyle name="Hyperlink" xfId="3542" builtinId="8" hidden="1"/>
    <cellStyle name="Hyperlink" xfId="3455" builtinId="8" hidden="1"/>
    <cellStyle name="Hyperlink" xfId="3470" builtinId="8" hidden="1"/>
    <cellStyle name="Hyperlink" xfId="3544" builtinId="8" hidden="1"/>
    <cellStyle name="Hyperlink" xfId="3722" builtinId="8" hidden="1"/>
    <cellStyle name="Hyperlink" xfId="3569" builtinId="8" hidden="1"/>
    <cellStyle name="Hyperlink" xfId="3646" builtinId="8" hidden="1"/>
    <cellStyle name="Hyperlink" xfId="3479" builtinId="8" hidden="1"/>
    <cellStyle name="Hyperlink" xfId="3753" builtinId="8" hidden="1"/>
    <cellStyle name="Hyperlink" xfId="3693" builtinId="8" hidden="1"/>
    <cellStyle name="Hyperlink" xfId="3751" builtinId="8" hidden="1"/>
    <cellStyle name="Hyperlink" xfId="3737" builtinId="8" hidden="1"/>
    <cellStyle name="Hyperlink" xfId="3441" builtinId="8" hidden="1"/>
    <cellStyle name="Hyperlink" xfId="3749" builtinId="8" hidden="1"/>
    <cellStyle name="Hyperlink" xfId="3488" builtinId="8" hidden="1"/>
    <cellStyle name="Hyperlink" xfId="3645" builtinId="8" hidden="1"/>
    <cellStyle name="Hyperlink" xfId="3574" builtinId="8" hidden="1"/>
    <cellStyle name="Hyperlink" xfId="3748" builtinId="8" hidden="1"/>
    <cellStyle name="Hyperlink" xfId="3759" builtinId="8" hidden="1"/>
    <cellStyle name="Hyperlink" xfId="3758" builtinId="8" hidden="1"/>
    <cellStyle name="Hyperlink" xfId="3734" builtinId="8" hidden="1"/>
    <cellStyle name="Hyperlink" xfId="3721" builtinId="8" hidden="1"/>
    <cellStyle name="Hyperlink" xfId="3683" builtinId="8" hidden="1"/>
    <cellStyle name="Hyperlink" xfId="3739" builtinId="8" hidden="1"/>
    <cellStyle name="Hyperlink" xfId="3763" builtinId="8" hidden="1"/>
    <cellStyle name="Hyperlink" xfId="3728" builtinId="8" hidden="1"/>
    <cellStyle name="Hyperlink" xfId="3788" builtinId="8" hidden="1"/>
    <cellStyle name="Hyperlink" xfId="3641" builtinId="8" hidden="1"/>
    <cellStyle name="Hyperlink" xfId="3770" builtinId="8" hidden="1"/>
    <cellStyle name="Hyperlink" xfId="3744" builtinId="8" hidden="1"/>
    <cellStyle name="Hyperlink" xfId="3768" builtinId="8" hidden="1"/>
    <cellStyle name="Hyperlink" xfId="3669" builtinId="8" hidden="1"/>
    <cellStyle name="Hyperlink" xfId="3794" builtinId="8" hidden="1"/>
    <cellStyle name="Hyperlink" xfId="3757" builtinId="8" hidden="1"/>
    <cellStyle name="Hyperlink" xfId="3730" builtinId="8" hidden="1"/>
    <cellStyle name="Hyperlink" xfId="3715" builtinId="8" hidden="1"/>
    <cellStyle name="Hyperlink" xfId="3621" builtinId="8" hidden="1"/>
    <cellStyle name="Hyperlink" xfId="3539" builtinId="8" hidden="1"/>
    <cellStyle name="Hyperlink" xfId="3440" builtinId="8" hidden="1"/>
    <cellStyle name="Hyperlink" xfId="3623" builtinId="8" hidden="1"/>
    <cellStyle name="Hyperlink" xfId="3765" builtinId="8" hidden="1"/>
    <cellStyle name="Hyperlink" xfId="3555" builtinId="8" hidden="1"/>
    <cellStyle name="Hyperlink" xfId="3700" builtinId="8" hidden="1"/>
    <cellStyle name="Hyperlink" xfId="3586" builtinId="8" hidden="1"/>
    <cellStyle name="Hyperlink" xfId="3785" builtinId="8" hidden="1"/>
    <cellStyle name="Hyperlink" xfId="3741" builtinId="8" hidden="1"/>
    <cellStyle name="Hyperlink" xfId="3783" builtinId="8" hidden="1"/>
    <cellStyle name="Hyperlink" xfId="3777" builtinId="8" hidden="1"/>
    <cellStyle name="Hyperlink" xfId="3343" builtinId="8" hidden="1"/>
    <cellStyle name="Hyperlink" xfId="3781" builtinId="8" hidden="1"/>
    <cellStyle name="Hyperlink" xfId="3468" builtinId="8" hidden="1"/>
    <cellStyle name="Hyperlink" xfId="3699" builtinId="8" hidden="1"/>
    <cellStyle name="Hyperlink" xfId="3519" builtinId="8" hidden="1"/>
    <cellStyle name="Hyperlink" xfId="3780" builtinId="8" hidden="1"/>
    <cellStyle name="Hyperlink" xfId="3790" builtinId="8" hidden="1"/>
    <cellStyle name="Hyperlink" xfId="3789" builtinId="8" hidden="1"/>
    <cellStyle name="Hyperlink" xfId="3775" builtinId="8" hidden="1"/>
    <cellStyle name="Hyperlink" xfId="3773" builtinId="8" hidden="1"/>
    <cellStyle name="Hyperlink" xfId="3796" builtinId="8" hidden="1"/>
    <cellStyle name="Hyperlink" xfId="3798" builtinId="8" hidden="1"/>
    <cellStyle name="Hyperlink" xfId="3800" builtinId="8" hidden="1"/>
    <cellStyle name="Hyperlink" xfId="3802" builtinId="8" hidden="1"/>
    <cellStyle name="Hyperlink" xfId="3804" builtinId="8" hidden="1"/>
    <cellStyle name="Hyperlink" xfId="3806" builtinId="8" hidden="1"/>
    <cellStyle name="Hyperlink" xfId="3808" builtinId="8" hidden="1"/>
    <cellStyle name="Hyperlink" xfId="3810" builtinId="8" hidden="1"/>
    <cellStyle name="Hyperlink" xfId="3812" builtinId="8" hidden="1"/>
    <cellStyle name="Hyperlink" xfId="3814" builtinId="8" hidden="1"/>
    <cellStyle name="Hyperlink" xfId="3816" builtinId="8" hidden="1"/>
    <cellStyle name="Hyperlink" xfId="3818" builtinId="8" hidden="1"/>
    <cellStyle name="Hyperlink" xfId="3820" builtinId="8" hidden="1"/>
    <cellStyle name="Hyperlink" xfId="3822" builtinId="8" hidden="1"/>
    <cellStyle name="Hyperlink" xfId="3824" builtinId="8" hidden="1"/>
    <cellStyle name="Hyperlink" xfId="3826" builtinId="8" hidden="1"/>
    <cellStyle name="Hyperlink" xfId="3828" builtinId="8" hidden="1"/>
    <cellStyle name="Hyperlink" xfId="3830" builtinId="8" hidden="1"/>
    <cellStyle name="Hyperlink" xfId="3832" builtinId="8" hidden="1"/>
    <cellStyle name="Hyperlink" xfId="3834" builtinId="8" hidden="1"/>
    <cellStyle name="Hyperlink" xfId="3836" builtinId="8" hidden="1"/>
    <cellStyle name="Hyperlink" xfId="3838" builtinId="8" hidden="1"/>
    <cellStyle name="Hyperlink" xfId="3840" builtinId="8" hidden="1"/>
    <cellStyle name="Hyperlink" xfId="3842" builtinId="8" hidden="1"/>
    <cellStyle name="Hyperlink" xfId="3844" builtinId="8" hidden="1"/>
    <cellStyle name="Hyperlink" xfId="3846" builtinId="8" hidden="1"/>
    <cellStyle name="Hyperlink" xfId="3848" builtinId="8" hidden="1"/>
    <cellStyle name="Hyperlink" xfId="3850" builtinId="8" hidden="1"/>
    <cellStyle name="Hyperlink" xfId="3852" builtinId="8" hidden="1"/>
    <cellStyle name="Hyperlink" xfId="3854" builtinId="8" hidden="1"/>
    <cellStyle name="Hyperlink" xfId="3856" builtinId="8" hidden="1"/>
    <cellStyle name="Hyperlink" xfId="3858" builtinId="8" hidden="1"/>
    <cellStyle name="Hyperlink" xfId="3860" builtinId="8" hidden="1"/>
    <cellStyle name="Hyperlink" xfId="3862" builtinId="8" hidden="1"/>
    <cellStyle name="Hyperlink" xfId="3864" builtinId="8" hidden="1"/>
    <cellStyle name="Hyperlink" xfId="3866" builtinId="8" hidden="1"/>
    <cellStyle name="Hyperlink" xfId="3868" builtinId="8" hidden="1"/>
    <cellStyle name="Hyperlink" xfId="3930" builtinId="8" hidden="1"/>
    <cellStyle name="Hyperlink" xfId="3933" builtinId="8" hidden="1"/>
    <cellStyle name="Hyperlink" xfId="3931" builtinId="8" hidden="1"/>
    <cellStyle name="Hyperlink" xfId="3946" builtinId="8" hidden="1"/>
    <cellStyle name="Hyperlink" xfId="3943" builtinId="8" hidden="1"/>
    <cellStyle name="Hyperlink" xfId="3932" builtinId="8" hidden="1"/>
    <cellStyle name="Hyperlink" xfId="4005" builtinId="8" hidden="1"/>
    <cellStyle name="Hyperlink" xfId="3936" builtinId="8" hidden="1"/>
    <cellStyle name="Hyperlink" xfId="3969" builtinId="8" hidden="1"/>
    <cellStyle name="Hyperlink" xfId="3976" builtinId="8" hidden="1"/>
    <cellStyle name="Hyperlink" xfId="3949" builtinId="8" hidden="1"/>
    <cellStyle name="Hyperlink" xfId="3963" builtinId="8" hidden="1"/>
    <cellStyle name="Hyperlink" xfId="4003" builtinId="8" hidden="1"/>
    <cellStyle name="Hyperlink" xfId="3876" builtinId="8" hidden="1"/>
    <cellStyle name="Hyperlink" xfId="3964" builtinId="8" hidden="1"/>
    <cellStyle name="Hyperlink" xfId="3922" builtinId="8" hidden="1"/>
    <cellStyle name="Hyperlink" xfId="3954" builtinId="8" hidden="1"/>
    <cellStyle name="Hyperlink" xfId="3960" builtinId="8" hidden="1"/>
    <cellStyle name="Hyperlink" xfId="3908" builtinId="8" hidden="1"/>
    <cellStyle name="Hyperlink" xfId="4002" builtinId="8" hidden="1"/>
    <cellStyle name="Hyperlink" xfId="3926" builtinId="8" hidden="1"/>
    <cellStyle name="Hyperlink" xfId="4000" builtinId="8" hidden="1"/>
    <cellStyle name="Hyperlink" xfId="3986" builtinId="8" hidden="1"/>
    <cellStyle name="Hyperlink" xfId="3919" builtinId="8" hidden="1"/>
    <cellStyle name="Hyperlink" xfId="3998" builtinId="8" hidden="1"/>
    <cellStyle name="Hyperlink" xfId="3901" builtinId="8" hidden="1"/>
    <cellStyle name="Hyperlink" xfId="3900" builtinId="8" hidden="1"/>
    <cellStyle name="Hyperlink" xfId="3899" builtinId="8" hidden="1"/>
    <cellStyle name="Hyperlink" xfId="3997" builtinId="8" hidden="1"/>
    <cellStyle name="Hyperlink" xfId="4008" builtinId="8" hidden="1"/>
    <cellStyle name="Hyperlink" xfId="4007" builtinId="8" hidden="1"/>
    <cellStyle name="Hyperlink" xfId="3982" builtinId="8" hidden="1"/>
    <cellStyle name="Hyperlink" xfId="3975" builtinId="8" hidden="1"/>
    <cellStyle name="Hyperlink" xfId="3920" builtinId="8" hidden="1"/>
    <cellStyle name="Hyperlink" xfId="3971" builtinId="8" hidden="1"/>
    <cellStyle name="Hyperlink" xfId="3951" builtinId="8" hidden="1"/>
    <cellStyle name="Hyperlink" xfId="3912" builtinId="8" hidden="1"/>
    <cellStyle name="Hyperlink" xfId="3892" builtinId="8" hidden="1"/>
    <cellStyle name="Hyperlink" xfId="3889" builtinId="8" hidden="1"/>
    <cellStyle name="Hyperlink" xfId="3891" builtinId="8" hidden="1"/>
    <cellStyle name="Hyperlink" xfId="3879" builtinId="8" hidden="1"/>
    <cellStyle name="Hyperlink" xfId="3881" builtinId="8" hidden="1"/>
    <cellStyle name="Hyperlink" xfId="3890" builtinId="8" hidden="1"/>
    <cellStyle name="Hyperlink" xfId="4067" builtinId="8" hidden="1"/>
    <cellStyle name="Hyperlink" xfId="3886" builtinId="8" hidden="1"/>
    <cellStyle name="Hyperlink" xfId="4037" builtinId="8" hidden="1"/>
    <cellStyle name="Hyperlink" xfId="4043" builtinId="8" hidden="1"/>
    <cellStyle name="Hyperlink" xfId="4019" builtinId="8" hidden="1"/>
    <cellStyle name="Hyperlink" xfId="4031" builtinId="8" hidden="1"/>
    <cellStyle name="Hyperlink" xfId="4065" builtinId="8" hidden="1"/>
    <cellStyle name="Hyperlink" xfId="3924" builtinId="8" hidden="1"/>
    <cellStyle name="Hyperlink" xfId="4032" builtinId="8" hidden="1"/>
    <cellStyle name="Hyperlink" xfId="3870" builtinId="8" hidden="1"/>
    <cellStyle name="Hyperlink" xfId="4024" builtinId="8" hidden="1"/>
    <cellStyle name="Hyperlink" xfId="4028" builtinId="8" hidden="1"/>
    <cellStyle name="Hyperlink" xfId="3895" builtinId="8" hidden="1"/>
    <cellStyle name="Hyperlink" xfId="4064" builtinId="8" hidden="1"/>
    <cellStyle name="Hyperlink" xfId="3987" builtinId="8" hidden="1"/>
    <cellStyle name="Hyperlink" xfId="4027" builtinId="8" hidden="1"/>
    <cellStyle name="Hyperlink" xfId="4074" builtinId="8" hidden="1"/>
    <cellStyle name="Hyperlink" xfId="3990" builtinId="8" hidden="1"/>
    <cellStyle name="Hyperlink" xfId="4006" builtinId="8" hidden="1"/>
    <cellStyle name="Hyperlink" xfId="3913" builtinId="8" hidden="1"/>
    <cellStyle name="Hyperlink" xfId="4075" builtinId="8" hidden="1"/>
    <cellStyle name="Hyperlink" xfId="4047" builtinId="8" hidden="1"/>
    <cellStyle name="Hyperlink" xfId="4060" builtinId="8" hidden="1"/>
    <cellStyle name="Hyperlink" xfId="4059" builtinId="8" hidden="1"/>
    <cellStyle name="Hyperlink" xfId="4040" builtinId="8" hidden="1"/>
    <cellStyle name="Hyperlink" xfId="4041" builtinId="8" hidden="1"/>
    <cellStyle name="Hyperlink" xfId="4039" builtinId="8" hidden="1"/>
    <cellStyle name="Hyperlink" xfId="4079" builtinId="8" hidden="1"/>
    <cellStyle name="Hyperlink" xfId="4021" builtinId="8" hidden="1"/>
    <cellStyle name="Hyperlink" xfId="3961" builtinId="8" hidden="1"/>
    <cellStyle name="Hyperlink" xfId="3940" builtinId="8" hidden="1"/>
    <cellStyle name="Hyperlink" xfId="3875" builtinId="8" hidden="1"/>
    <cellStyle name="Hyperlink" xfId="3992" builtinId="8" hidden="1"/>
    <cellStyle name="Hyperlink" xfId="4136" builtinId="8" hidden="1"/>
    <cellStyle name="Hyperlink" xfId="3898" builtinId="8" hidden="1"/>
    <cellStyle name="Hyperlink" xfId="4108" builtinId="8" hidden="1"/>
    <cellStyle name="Hyperlink" xfId="4115" builtinId="8" hidden="1"/>
    <cellStyle name="Hyperlink" xfId="3958" builtinId="8" hidden="1"/>
    <cellStyle name="Hyperlink" xfId="4093" builtinId="8" hidden="1"/>
    <cellStyle name="Hyperlink" xfId="4134" builtinId="8" hidden="1"/>
    <cellStyle name="Hyperlink" xfId="3910" builtinId="8" hidden="1"/>
    <cellStyle name="Hyperlink" xfId="4094" builtinId="8" hidden="1"/>
    <cellStyle name="Hyperlink" xfId="4077" builtinId="8" hidden="1"/>
    <cellStyle name="Hyperlink" xfId="4084" builtinId="8" hidden="1"/>
    <cellStyle name="Hyperlink" xfId="4091" builtinId="8" hidden="1"/>
    <cellStyle name="Hyperlink" xfId="4052" builtinId="8" hidden="1"/>
    <cellStyle name="Hyperlink" xfId="4133" builtinId="8" hidden="1"/>
    <cellStyle name="Hyperlink" xfId="4068" builtinId="8" hidden="1"/>
    <cellStyle name="Hyperlink" xfId="4131" builtinId="8" hidden="1"/>
    <cellStyle name="Hyperlink" xfId="4120" builtinId="8" hidden="1"/>
    <cellStyle name="Hyperlink" xfId="4034" builtinId="8" hidden="1"/>
    <cellStyle name="Hyperlink" xfId="4129" builtinId="8" hidden="1"/>
    <cellStyle name="Hyperlink" xfId="3893" builtinId="8" hidden="1"/>
    <cellStyle name="Hyperlink" xfId="4053" builtinId="8" hidden="1"/>
    <cellStyle name="Hyperlink" xfId="3948" builtinId="8" hidden="1"/>
    <cellStyle name="Hyperlink" xfId="4128" builtinId="8" hidden="1"/>
    <cellStyle name="Hyperlink" xfId="4139" builtinId="8" hidden="1"/>
    <cellStyle name="Hyperlink" xfId="4138" builtinId="8" hidden="1"/>
    <cellStyle name="Hyperlink" xfId="4118" builtinId="8" hidden="1"/>
    <cellStyle name="Hyperlink" xfId="4114" builtinId="8" hidden="1"/>
    <cellStyle name="Hyperlink" xfId="4022" builtinId="8" hidden="1"/>
    <cellStyle name="Hyperlink" xfId="4110" builtinId="8" hidden="1"/>
    <cellStyle name="Hyperlink" xfId="4117" builtinId="8" hidden="1"/>
    <cellStyle name="Hyperlink" xfId="4088" builtinId="8" hidden="1"/>
    <cellStyle name="Hyperlink" xfId="4083" builtinId="8" hidden="1"/>
    <cellStyle name="Hyperlink" xfId="4058" builtinId="8" hidden="1"/>
    <cellStyle name="Hyperlink" xfId="3993" builtinId="8" hidden="1"/>
    <cellStyle name="Hyperlink" xfId="3989" builtinId="8" hidden="1"/>
    <cellStyle name="Hyperlink" xfId="4055" builtinId="8" hidden="1"/>
    <cellStyle name="Hyperlink" xfId="3984" builtinId="8" hidden="1"/>
    <cellStyle name="Hyperlink" xfId="3897" builtinId="8" hidden="1"/>
    <cellStyle name="Hyperlink" xfId="4150" builtinId="8" hidden="1"/>
    <cellStyle name="Hyperlink" xfId="4080" builtinId="8" hidden="1"/>
    <cellStyle name="Hyperlink" xfId="4030" builtinId="8" hidden="1"/>
    <cellStyle name="Hyperlink" xfId="4190" builtinId="8" hidden="1"/>
    <cellStyle name="Hyperlink" xfId="3929" builtinId="8" hidden="1"/>
    <cellStyle name="Hyperlink" xfId="4172" builtinId="8" hidden="1"/>
    <cellStyle name="Hyperlink" xfId="4029" builtinId="8" hidden="1"/>
    <cellStyle name="Hyperlink" xfId="4170" builtinId="8" hidden="1"/>
    <cellStyle name="Hyperlink" xfId="4076" builtinId="8" hidden="1"/>
    <cellStyle name="Hyperlink" xfId="4196" builtinId="8" hidden="1"/>
    <cellStyle name="Hyperlink" xfId="4151" builtinId="8" hidden="1"/>
    <cellStyle name="Hyperlink" xfId="4089" builtinId="8" hidden="1"/>
    <cellStyle name="Hyperlink" xfId="4162" builtinId="8" hidden="1"/>
    <cellStyle name="Hyperlink" xfId="4165" builtinId="8" hidden="1"/>
    <cellStyle name="Hyperlink" xfId="4123" builtinId="8" hidden="1"/>
    <cellStyle name="Hyperlink" xfId="4164" builtinId="8" hidden="1"/>
    <cellStyle name="Hyperlink" xfId="4153" builtinId="8" hidden="1"/>
    <cellStyle name="Hyperlink" xfId="4167" builtinId="8" hidden="1"/>
    <cellStyle name="Hyperlink" xfId="4163" builtinId="8" hidden="1"/>
    <cellStyle name="Hyperlink" xfId="4156" builtinId="8" hidden="1"/>
    <cellStyle name="Hyperlink" xfId="3877" builtinId="8" hidden="1"/>
    <cellStyle name="Hyperlink" xfId="4187" builtinId="8" hidden="1"/>
    <cellStyle name="Hyperlink" xfId="4054" builtinId="8" hidden="1"/>
    <cellStyle name="Hyperlink" xfId="4185" builtinId="8" hidden="1"/>
    <cellStyle name="Hyperlink" xfId="4177" builtinId="8" hidden="1"/>
    <cellStyle name="Hyperlink" xfId="4072" builtinId="8" hidden="1"/>
    <cellStyle name="Hyperlink" xfId="4183" builtinId="8" hidden="1"/>
    <cellStyle name="Hyperlink" xfId="4018" builtinId="8" hidden="1"/>
    <cellStyle name="Hyperlink" xfId="3871" builtinId="8" hidden="1"/>
    <cellStyle name="Hyperlink" xfId="4125" builtinId="8" hidden="1"/>
    <cellStyle name="Hyperlink" xfId="4182" builtinId="8" hidden="1"/>
    <cellStyle name="Hyperlink" xfId="4192" builtinId="8" hidden="1"/>
    <cellStyle name="Hyperlink" xfId="4191" builtinId="8" hidden="1"/>
    <cellStyle name="Hyperlink" xfId="4175" builtinId="8" hidden="1"/>
    <cellStyle name="Hyperlink 2" xfId="167" xr:uid="{00000000-0005-0000-0000-0000460F0000}"/>
    <cellStyle name="Hyperlink 3" xfId="211" xr:uid="{00000000-0005-0000-0000-0000470F0000}"/>
    <cellStyle name="Hyperlink 4" xfId="237" xr:uid="{00000000-0005-0000-0000-0000480F0000}"/>
    <cellStyle name="Hyperlink 5" xfId="238" xr:uid="{00000000-0005-0000-0000-0000490F0000}"/>
    <cellStyle name="Hyperlink 6" xfId="239" xr:uid="{00000000-0005-0000-0000-00004A0F0000}"/>
    <cellStyle name="Hyperlink 7" xfId="240" xr:uid="{00000000-0005-0000-0000-00004B0F0000}"/>
    <cellStyle name="Hyperlink 8" xfId="241" xr:uid="{00000000-0005-0000-0000-00004C0F0000}"/>
    <cellStyle name="Hyperlink 9" xfId="242" xr:uid="{00000000-0005-0000-0000-00004D0F0000}"/>
    <cellStyle name="Hyperlink Sub" xfId="243" xr:uid="{00000000-0005-0000-0000-00004E0F0000}"/>
    <cellStyle name="Input 2" xfId="115" xr:uid="{00000000-0005-0000-0000-00004F0F0000}"/>
    <cellStyle name="Input 2 2" xfId="735" xr:uid="{00000000-0005-0000-0000-0000500F0000}"/>
    <cellStyle name="Input 2 3" xfId="756" xr:uid="{00000000-0005-0000-0000-0000510F0000}"/>
    <cellStyle name="Input 2 4" xfId="752" xr:uid="{00000000-0005-0000-0000-0000520F0000}"/>
    <cellStyle name="Input 2 4 2" xfId="1202" xr:uid="{00000000-0005-0000-0000-0000530F0000}"/>
    <cellStyle name="Input 2 4 3" xfId="3911" xr:uid="{00000000-0005-0000-0000-0000540F0000}"/>
    <cellStyle name="Input 2 5" xfId="1054" xr:uid="{00000000-0005-0000-0000-0000550F0000}"/>
    <cellStyle name="Input 2 5 2" xfId="1495" xr:uid="{00000000-0005-0000-0000-0000560F0000}"/>
    <cellStyle name="Input 2 5 3" xfId="4179" xr:uid="{00000000-0005-0000-0000-0000570F0000}"/>
    <cellStyle name="Input 2 6" xfId="543" xr:uid="{00000000-0005-0000-0000-0000580F0000}"/>
    <cellStyle name="Linked Cell 2" xfId="116" xr:uid="{00000000-0005-0000-0000-0000590F0000}"/>
    <cellStyle name="ManualLink" xfId="191" xr:uid="{00000000-0005-0000-0000-00005A0F0000}"/>
    <cellStyle name="Modified" xfId="141" xr:uid="{00000000-0005-0000-0000-00005B0F0000}"/>
    <cellStyle name="Modified 2" xfId="244" xr:uid="{00000000-0005-0000-0000-00005C0F0000}"/>
    <cellStyle name="Neutral 2" xfId="245" xr:uid="{00000000-0005-0000-0000-00005D0F0000}"/>
    <cellStyle name="Normal" xfId="0" builtinId="0" customBuiltin="1"/>
    <cellStyle name="Normal 10" xfId="150" xr:uid="{00000000-0005-0000-0000-00005F0F0000}"/>
    <cellStyle name="Normal 11" xfId="80" xr:uid="{00000000-0005-0000-0000-0000600F0000}"/>
    <cellStyle name="Normal 11 2" xfId="711" xr:uid="{00000000-0005-0000-0000-0000610F0000}"/>
    <cellStyle name="Normal 11 2 2" xfId="1163" xr:uid="{00000000-0005-0000-0000-0000620F0000}"/>
    <cellStyle name="Normal 12" xfId="218" xr:uid="{00000000-0005-0000-0000-0000630F0000}"/>
    <cellStyle name="Normal 12 2" xfId="228" xr:uid="{00000000-0005-0000-0000-0000640F0000}"/>
    <cellStyle name="Normal 12 3" xfId="830" xr:uid="{00000000-0005-0000-0000-0000650F0000}"/>
    <cellStyle name="Normal 12 3 2" xfId="3977" xr:uid="{00000000-0005-0000-0000-0000660F0000}"/>
    <cellStyle name="Normal 12 4" xfId="595" xr:uid="{00000000-0005-0000-0000-0000670F0000}"/>
    <cellStyle name="Normal 12 5" xfId="417" xr:uid="{00000000-0005-0000-0000-0000680F0000}"/>
    <cellStyle name="Normal 12 6" xfId="3547" xr:uid="{00000000-0005-0000-0000-0000690F0000}"/>
    <cellStyle name="Normal 13" xfId="221" xr:uid="{00000000-0005-0000-0000-00006A0F0000}"/>
    <cellStyle name="Normal 13 2" xfId="833" xr:uid="{00000000-0005-0000-0000-00006B0F0000}"/>
    <cellStyle name="Normal 13 2 2" xfId="3980" xr:uid="{00000000-0005-0000-0000-00006C0F0000}"/>
    <cellStyle name="Normal 13 3" xfId="598" xr:uid="{00000000-0005-0000-0000-00006D0F0000}"/>
    <cellStyle name="Normal 13 4" xfId="420" xr:uid="{00000000-0005-0000-0000-00006E0F0000}"/>
    <cellStyle name="Normal 13 5" xfId="3550" xr:uid="{00000000-0005-0000-0000-00006F0F0000}"/>
    <cellStyle name="Normal 14" xfId="268" xr:uid="{00000000-0005-0000-0000-0000700F0000}"/>
    <cellStyle name="Normal 14 2" xfId="871" xr:uid="{00000000-0005-0000-0000-0000710F0000}"/>
    <cellStyle name="Normal 14 2 2" xfId="4014" xr:uid="{00000000-0005-0000-0000-0000720F0000}"/>
    <cellStyle name="Normal 14 3" xfId="626" xr:uid="{00000000-0005-0000-0000-0000730F0000}"/>
    <cellStyle name="Normal 14 4" xfId="453" xr:uid="{00000000-0005-0000-0000-0000740F0000}"/>
    <cellStyle name="Normal 14 5" xfId="3596" xr:uid="{00000000-0005-0000-0000-0000750F0000}"/>
    <cellStyle name="Normal 15" xfId="269" xr:uid="{00000000-0005-0000-0000-0000760F0000}"/>
    <cellStyle name="Normal 16" xfId="273" xr:uid="{00000000-0005-0000-0000-0000770F0000}"/>
    <cellStyle name="Normal 17" xfId="3602" xr:uid="{00000000-0005-0000-0000-0000780F0000}"/>
    <cellStyle name="Normal 2" xfId="76" xr:uid="{00000000-0005-0000-0000-0000790F0000}"/>
    <cellStyle name="Normal 2 2" xfId="126" xr:uid="{00000000-0005-0000-0000-00007A0F0000}"/>
    <cellStyle name="Normal 2 2 2" xfId="183" xr:uid="{00000000-0005-0000-0000-00007B0F0000}"/>
    <cellStyle name="Normal 3" xfId="125" xr:uid="{00000000-0005-0000-0000-00007C0F0000}"/>
    <cellStyle name="Normal 3 2 Tight" xfId="139" xr:uid="{00000000-0005-0000-0000-00007D0F0000}"/>
    <cellStyle name="Normal 3 2 Tight 2" xfId="187" xr:uid="{00000000-0005-0000-0000-00007E0F0000}"/>
    <cellStyle name="Normal 4" xfId="85" xr:uid="{00000000-0005-0000-0000-00007F0F0000}"/>
    <cellStyle name="Normal 4 2" xfId="246" xr:uid="{00000000-0005-0000-0000-0000800F0000}"/>
    <cellStyle name="Normal 5" xfId="138" xr:uid="{00000000-0005-0000-0000-0000810F0000}"/>
    <cellStyle name="Normal 6" xfId="148" xr:uid="{00000000-0005-0000-0000-0000820F0000}"/>
    <cellStyle name="Normal 7" xfId="149" xr:uid="{00000000-0005-0000-0000-0000830F0000}"/>
    <cellStyle name="Normal 8" xfId="81" xr:uid="{00000000-0005-0000-0000-0000840F0000}"/>
    <cellStyle name="Normal 9" xfId="147" xr:uid="{00000000-0005-0000-0000-0000850F0000}"/>
    <cellStyle name="NoStyle" xfId="165" xr:uid="{00000000-0005-0000-0000-0000860F0000}"/>
    <cellStyle name="Note 2" xfId="117" xr:uid="{00000000-0005-0000-0000-0000870F0000}"/>
    <cellStyle name="Note 2 2" xfId="737" xr:uid="{00000000-0005-0000-0000-0000880F0000}"/>
    <cellStyle name="Note 2 3" xfId="758" xr:uid="{00000000-0005-0000-0000-0000890F0000}"/>
    <cellStyle name="Note 2 3 2" xfId="1207" xr:uid="{00000000-0005-0000-0000-00008A0F0000}"/>
    <cellStyle name="Note 2 3 3" xfId="3916" xr:uid="{00000000-0005-0000-0000-00008B0F0000}"/>
    <cellStyle name="Note 2 4" xfId="1032" xr:uid="{00000000-0005-0000-0000-00008C0F0000}"/>
    <cellStyle name="Note 2 4 2" xfId="1473" xr:uid="{00000000-0005-0000-0000-00008D0F0000}"/>
    <cellStyle name="Note 2 4 3" xfId="4157" xr:uid="{00000000-0005-0000-0000-00008E0F0000}"/>
    <cellStyle name="Note 2 5" xfId="545" xr:uid="{00000000-0005-0000-0000-00008F0F0000}"/>
    <cellStyle name="Numbers" xfId="263" xr:uid="{00000000-0005-0000-0000-0000900F0000}"/>
    <cellStyle name="Output 2" xfId="118" xr:uid="{00000000-0005-0000-0000-0000910F0000}"/>
    <cellStyle name="Output 2 2" xfId="738" xr:uid="{00000000-0005-0000-0000-0000920F0000}"/>
    <cellStyle name="Output 2 2 2" xfId="1188" xr:uid="{00000000-0005-0000-0000-0000930F0000}"/>
    <cellStyle name="Output 2 3" xfId="733" xr:uid="{00000000-0005-0000-0000-0000940F0000}"/>
    <cellStyle name="Output 2 3 2" xfId="1185" xr:uid="{00000000-0005-0000-0000-0000950F0000}"/>
    <cellStyle name="Output 2 4" xfId="744" xr:uid="{00000000-0005-0000-0000-0000960F0000}"/>
    <cellStyle name="Output 2 4 2" xfId="1194" xr:uid="{00000000-0005-0000-0000-0000970F0000}"/>
    <cellStyle name="Output 2 4 3" xfId="3903" xr:uid="{00000000-0005-0000-0000-0000980F0000}"/>
    <cellStyle name="Output 2 5" xfId="920" xr:uid="{00000000-0005-0000-0000-0000990F0000}"/>
    <cellStyle name="Output 2 5 2" xfId="1362" xr:uid="{00000000-0005-0000-0000-00009A0F0000}"/>
    <cellStyle name="Output 2 5 3" xfId="4051" xr:uid="{00000000-0005-0000-0000-00009B0F0000}"/>
    <cellStyle name="Output 2 6" xfId="546" xr:uid="{00000000-0005-0000-0000-00009C0F0000}"/>
    <cellStyle name="Percent" xfId="83" xr:uid="{00000000-0005-0000-0000-00009D0F0000}"/>
    <cellStyle name="Percent 2" xfId="78" xr:uid="{00000000-0005-0000-0000-00009E0F0000}"/>
    <cellStyle name="Percent 2 2" xfId="181" xr:uid="{00000000-0005-0000-0000-00009F0F0000}"/>
    <cellStyle name="Percent 3" xfId="134" xr:uid="{00000000-0005-0000-0000-0000A00F0000}"/>
    <cellStyle name="Percent 3 2" xfId="186" xr:uid="{00000000-0005-0000-0000-0000A10F0000}"/>
    <cellStyle name="Percent 4" xfId="179" xr:uid="{00000000-0005-0000-0000-0000A20F0000}"/>
    <cellStyle name="Percent 5" xfId="222" xr:uid="{00000000-0005-0000-0000-0000A30F0000}"/>
    <cellStyle name="Percent 5 2" xfId="834" xr:uid="{00000000-0005-0000-0000-0000A40F0000}"/>
    <cellStyle name="Percent 5 2 2" xfId="3981" xr:uid="{00000000-0005-0000-0000-0000A50F0000}"/>
    <cellStyle name="Percent 5 3" xfId="599" xr:uid="{00000000-0005-0000-0000-0000A60F0000}"/>
    <cellStyle name="Percent 5 4" xfId="421" xr:uid="{00000000-0005-0000-0000-0000A70F0000}"/>
    <cellStyle name="Percent 5 5" xfId="3551" xr:uid="{00000000-0005-0000-0000-0000A80F0000}"/>
    <cellStyle name="Percent 6" xfId="272" xr:uid="{00000000-0005-0000-0000-0000A90F0000}"/>
    <cellStyle name="Percent 7" xfId="3603" xr:uid="{00000000-0005-0000-0000-0000AA0F0000}"/>
    <cellStyle name="Product Head" xfId="212" xr:uid="{00000000-0005-0000-0000-0000AB0F0000}"/>
    <cellStyle name="Product Head 2" xfId="213" xr:uid="{00000000-0005-0000-0000-0000AC0F0000}"/>
    <cellStyle name="Product Head 2 2" xfId="144" xr:uid="{00000000-0005-0000-0000-0000AD0F0000}"/>
    <cellStyle name="Product Head 2 2 2" xfId="215" xr:uid="{00000000-0005-0000-0000-0000AE0F0000}"/>
    <cellStyle name="Product Head 2 2 3" xfId="216" xr:uid="{00000000-0005-0000-0000-0000AF0F0000}"/>
    <cellStyle name="Product Head 2 2 4" xfId="214" xr:uid="{00000000-0005-0000-0000-0000B00F0000}"/>
    <cellStyle name="Product Head 2 2 5" xfId="223" xr:uid="{00000000-0005-0000-0000-0000B10F0000}"/>
    <cellStyle name="Product Head 2 3" xfId="247" xr:uid="{00000000-0005-0000-0000-0000B20F0000}"/>
    <cellStyle name="Product Head 2 4" xfId="260" xr:uid="{00000000-0005-0000-0000-0000B30F0000}"/>
    <cellStyle name="Product Head 3" xfId="248" xr:uid="{00000000-0005-0000-0000-0000B40F0000}"/>
    <cellStyle name="Product Head 4" xfId="261" xr:uid="{00000000-0005-0000-0000-0000B50F0000}"/>
    <cellStyle name="ProductOption" xfId="224" xr:uid="{00000000-0005-0000-0000-0000B60F0000}"/>
    <cellStyle name="Steps" xfId="249" xr:uid="{00000000-0005-0000-0000-0000B70F0000}"/>
    <cellStyle name="Steps 2" xfId="266" xr:uid="{00000000-0005-0000-0000-0000B80F0000}"/>
    <cellStyle name="Style 1" xfId="119" xr:uid="{00000000-0005-0000-0000-0000B90F0000}"/>
    <cellStyle name="Style 1 2" xfId="127" xr:uid="{00000000-0005-0000-0000-0000BA0F0000}"/>
    <cellStyle name="Style 2" xfId="120" xr:uid="{00000000-0005-0000-0000-0000BB0F0000}"/>
    <cellStyle name="Style 2 2" xfId="131" xr:uid="{00000000-0005-0000-0000-0000BC0F0000}"/>
    <cellStyle name="Style 3" xfId="121" xr:uid="{00000000-0005-0000-0000-0000BD0F0000}"/>
    <cellStyle name="Style 3 2" xfId="129" xr:uid="{00000000-0005-0000-0000-0000BE0F0000}"/>
    <cellStyle name="Style 3 2 $" xfId="250" xr:uid="{00000000-0005-0000-0000-0000BF0F0000}"/>
    <cellStyle name="Style 3 2 $ 2" xfId="265" xr:uid="{00000000-0005-0000-0000-0000C00F0000}"/>
    <cellStyle name="Style 3 2 2" xfId="143" xr:uid="{00000000-0005-0000-0000-0000C10F0000}"/>
    <cellStyle name="Style 3 2 2 2" xfId="188" xr:uid="{00000000-0005-0000-0000-0000C20F0000}"/>
    <cellStyle name="Style 3 2 3" xfId="227" xr:uid="{00000000-0005-0000-0000-0000C30F0000}"/>
    <cellStyle name="Style 3 2 3 2" xfId="918" xr:uid="{00000000-0005-0000-0000-0000C40F0000}"/>
    <cellStyle name="Style 3 2 3 2 2" xfId="1360" xr:uid="{00000000-0005-0000-0000-0000C50F0000}"/>
    <cellStyle name="Style 3 2 4" xfId="251" xr:uid="{00000000-0005-0000-0000-0000C60F0000}"/>
    <cellStyle name="Style 3 2 4 2" xfId="934" xr:uid="{00000000-0005-0000-0000-0000C70F0000}"/>
    <cellStyle name="Style 3 2 4 2 2" xfId="1375" xr:uid="{00000000-0005-0000-0000-0000C80F0000}"/>
    <cellStyle name="Style 3 2 5" xfId="252" xr:uid="{00000000-0005-0000-0000-0000C90F0000}"/>
    <cellStyle name="Style 3 2 5 2" xfId="935" xr:uid="{00000000-0005-0000-0000-0000CA0F0000}"/>
    <cellStyle name="Style 3 2 5 2 2" xfId="1376" xr:uid="{00000000-0005-0000-0000-0000CB0F0000}"/>
    <cellStyle name="Style 3 2 6" xfId="264" xr:uid="{00000000-0005-0000-0000-0000CC0F0000}"/>
    <cellStyle name="Style 3 3" xfId="151" xr:uid="{00000000-0005-0000-0000-0000CD0F0000}"/>
    <cellStyle name="Style 3 4" xfId="253" xr:uid="{00000000-0005-0000-0000-0000CE0F0000}"/>
    <cellStyle name="Style 3 5" xfId="254" xr:uid="{00000000-0005-0000-0000-0000CF0F0000}"/>
    <cellStyle name="Style 4" xfId="122" xr:uid="{00000000-0005-0000-0000-0000D00F0000}"/>
    <cellStyle name="Style 4 2" xfId="130" xr:uid="{00000000-0005-0000-0000-0000D10F0000}"/>
    <cellStyle name="Style 4 2 2" xfId="145" xr:uid="{00000000-0005-0000-0000-0000D20F0000}"/>
    <cellStyle name="Style 4 2 2 2" xfId="189" xr:uid="{00000000-0005-0000-0000-0000D30F0000}"/>
    <cellStyle name="Style 4 2 2 2 2" xfId="196" xr:uid="{00000000-0005-0000-0000-0000D40F0000}"/>
    <cellStyle name="Style 4 2 2 2 2 2" xfId="809" xr:uid="{00000000-0005-0000-0000-0000D50F0000}"/>
    <cellStyle name="Style 4 2 2 2 2 2 2" xfId="1258" xr:uid="{00000000-0005-0000-0000-0000D60F0000}"/>
    <cellStyle name="Style 4 2 2 2 2 3" xfId="892" xr:uid="{00000000-0005-0000-0000-0000D70F0000}"/>
    <cellStyle name="Style 4 2 2 2 2 3 2" xfId="1334" xr:uid="{00000000-0005-0000-0000-0000D80F0000}"/>
    <cellStyle name="Style 4 2 2 2 2 4" xfId="971" xr:uid="{00000000-0005-0000-0000-0000D90F0000}"/>
    <cellStyle name="Style 4 2 2 2 2 4 2" xfId="1412" xr:uid="{00000000-0005-0000-0000-0000DA0F0000}"/>
    <cellStyle name="Style 4 2 2 2 2 4 3" xfId="4096" xr:uid="{00000000-0005-0000-0000-0000DB0F0000}"/>
    <cellStyle name="Style 4 2 2 2 2 5" xfId="996" xr:uid="{00000000-0005-0000-0000-0000DC0F0000}"/>
    <cellStyle name="Style 4 2 2 2 2 5 2" xfId="1437" xr:uid="{00000000-0005-0000-0000-0000DD0F0000}"/>
    <cellStyle name="Style 4 2 2 2 2 5 3" xfId="4121" xr:uid="{00000000-0005-0000-0000-0000DE0F0000}"/>
    <cellStyle name="Style 4 2 2 2 2 6" xfId="578" xr:uid="{00000000-0005-0000-0000-0000DF0F0000}"/>
    <cellStyle name="Style 4 2 2 3" xfId="198" xr:uid="{00000000-0005-0000-0000-0000E00F0000}"/>
    <cellStyle name="Style 4 2 2 3 2" xfId="811" xr:uid="{00000000-0005-0000-0000-0000E10F0000}"/>
    <cellStyle name="Style 4 2 2 3 2 2" xfId="1260" xr:uid="{00000000-0005-0000-0000-0000E20F0000}"/>
    <cellStyle name="Style 4 2 2 3 3" xfId="894" xr:uid="{00000000-0005-0000-0000-0000E30F0000}"/>
    <cellStyle name="Style 4 2 2 3 3 2" xfId="1336" xr:uid="{00000000-0005-0000-0000-0000E40F0000}"/>
    <cellStyle name="Style 4 2 2 3 4" xfId="973" xr:uid="{00000000-0005-0000-0000-0000E50F0000}"/>
    <cellStyle name="Style 4 2 2 3 4 2" xfId="1414" xr:uid="{00000000-0005-0000-0000-0000E60F0000}"/>
    <cellStyle name="Style 4 2 2 3 4 3" xfId="4098" xr:uid="{00000000-0005-0000-0000-0000E70F0000}"/>
    <cellStyle name="Style 4 2 2 3 5" xfId="1020" xr:uid="{00000000-0005-0000-0000-0000E80F0000}"/>
    <cellStyle name="Style 4 2 2 3 5 2" xfId="1461" xr:uid="{00000000-0005-0000-0000-0000E90F0000}"/>
    <cellStyle name="Style 4 2 2 3 5 3" xfId="4145" xr:uid="{00000000-0005-0000-0000-0000EA0F0000}"/>
    <cellStyle name="Style 4 2 2 3 6" xfId="580" xr:uid="{00000000-0005-0000-0000-0000EB0F0000}"/>
    <cellStyle name="Style 4 2 3" xfId="184" xr:uid="{00000000-0005-0000-0000-0000EC0F0000}"/>
    <cellStyle name="Style 4 2 3 2" xfId="203" xr:uid="{00000000-0005-0000-0000-0000ED0F0000}"/>
    <cellStyle name="Style 4 2 3 2 2" xfId="816" xr:uid="{00000000-0005-0000-0000-0000EE0F0000}"/>
    <cellStyle name="Style 4 2 3 2 2 2" xfId="1265" xr:uid="{00000000-0005-0000-0000-0000EF0F0000}"/>
    <cellStyle name="Style 4 2 3 2 3" xfId="899" xr:uid="{00000000-0005-0000-0000-0000F00F0000}"/>
    <cellStyle name="Style 4 2 3 2 3 2" xfId="1341" xr:uid="{00000000-0005-0000-0000-0000F10F0000}"/>
    <cellStyle name="Style 4 2 3 2 4" xfId="978" xr:uid="{00000000-0005-0000-0000-0000F20F0000}"/>
    <cellStyle name="Style 4 2 3 2 4 2" xfId="1419" xr:uid="{00000000-0005-0000-0000-0000F30F0000}"/>
    <cellStyle name="Style 4 2 3 2 4 3" xfId="4103" xr:uid="{00000000-0005-0000-0000-0000F40F0000}"/>
    <cellStyle name="Style 4 2 3 2 5" xfId="1075" xr:uid="{00000000-0005-0000-0000-0000F50F0000}"/>
    <cellStyle name="Style 4 2 3 2 5 2" xfId="1516" xr:uid="{00000000-0005-0000-0000-0000F60F0000}"/>
    <cellStyle name="Style 4 2 3 2 5 3" xfId="4200" xr:uid="{00000000-0005-0000-0000-0000F70F0000}"/>
    <cellStyle name="Style 4 2 3 2 6" xfId="585" xr:uid="{00000000-0005-0000-0000-0000F80F0000}"/>
    <cellStyle name="Style 4 2 4" xfId="208" xr:uid="{00000000-0005-0000-0000-0000F90F0000}"/>
    <cellStyle name="Style 4 2 4 2" xfId="820" xr:uid="{00000000-0005-0000-0000-0000FA0F0000}"/>
    <cellStyle name="Style 4 2 4 2 2" xfId="1269" xr:uid="{00000000-0005-0000-0000-0000FB0F0000}"/>
    <cellStyle name="Style 4 2 4 3" xfId="903" xr:uid="{00000000-0005-0000-0000-0000FC0F0000}"/>
    <cellStyle name="Style 4 2 4 3 2" xfId="1345" xr:uid="{00000000-0005-0000-0000-0000FD0F0000}"/>
    <cellStyle name="Style 4 2 4 4" xfId="982" xr:uid="{00000000-0005-0000-0000-0000FE0F0000}"/>
    <cellStyle name="Style 4 2 4 4 2" xfId="1423" xr:uid="{00000000-0005-0000-0000-0000FF0F0000}"/>
    <cellStyle name="Style 4 2 4 4 3" xfId="4107" xr:uid="{00000000-0005-0000-0000-000000100000}"/>
    <cellStyle name="Style 4 2 4 5" xfId="1077" xr:uid="{00000000-0005-0000-0000-000001100000}"/>
    <cellStyle name="Style 4 2 4 5 2" xfId="1518" xr:uid="{00000000-0005-0000-0000-000002100000}"/>
    <cellStyle name="Style 4 2 4 5 3" xfId="4202" xr:uid="{00000000-0005-0000-0000-000003100000}"/>
    <cellStyle name="Style 4 2 4 6" xfId="587" xr:uid="{00000000-0005-0000-0000-000004100000}"/>
    <cellStyle name="Style 4 3" xfId="182" xr:uid="{00000000-0005-0000-0000-000005100000}"/>
    <cellStyle name="Style 4 3 2" xfId="204" xr:uid="{00000000-0005-0000-0000-000006100000}"/>
    <cellStyle name="Style 4 3 2 2" xfId="817" xr:uid="{00000000-0005-0000-0000-000007100000}"/>
    <cellStyle name="Style 4 3 2 2 2" xfId="1266" xr:uid="{00000000-0005-0000-0000-000008100000}"/>
    <cellStyle name="Style 4 3 2 3" xfId="900" xr:uid="{00000000-0005-0000-0000-000009100000}"/>
    <cellStyle name="Style 4 3 2 3 2" xfId="1342" xr:uid="{00000000-0005-0000-0000-00000A100000}"/>
    <cellStyle name="Style 4 3 2 4" xfId="979" xr:uid="{00000000-0005-0000-0000-00000B100000}"/>
    <cellStyle name="Style 4 3 2 4 2" xfId="1420" xr:uid="{00000000-0005-0000-0000-00000C100000}"/>
    <cellStyle name="Style 4 3 2 4 3" xfId="4104" xr:uid="{00000000-0005-0000-0000-00000D100000}"/>
    <cellStyle name="Style 4 3 2 5" xfId="1076" xr:uid="{00000000-0005-0000-0000-00000E100000}"/>
    <cellStyle name="Style 4 3 2 5 2" xfId="1517" xr:uid="{00000000-0005-0000-0000-00000F100000}"/>
    <cellStyle name="Style 4 3 2 5 3" xfId="4201" xr:uid="{00000000-0005-0000-0000-000010100000}"/>
    <cellStyle name="Style 4 3 2 6" xfId="586" xr:uid="{00000000-0005-0000-0000-000011100000}"/>
    <cellStyle name="Style 4 4" xfId="199" xr:uid="{00000000-0005-0000-0000-000012100000}"/>
    <cellStyle name="Style 4 4 2" xfId="812" xr:uid="{00000000-0005-0000-0000-000013100000}"/>
    <cellStyle name="Style 4 4 2 2" xfId="1261" xr:uid="{00000000-0005-0000-0000-000014100000}"/>
    <cellStyle name="Style 4 4 3" xfId="895" xr:uid="{00000000-0005-0000-0000-000015100000}"/>
    <cellStyle name="Style 4 4 3 2" xfId="1337" xr:uid="{00000000-0005-0000-0000-000016100000}"/>
    <cellStyle name="Style 4 4 4" xfId="974" xr:uid="{00000000-0005-0000-0000-000017100000}"/>
    <cellStyle name="Style 4 4 4 2" xfId="1415" xr:uid="{00000000-0005-0000-0000-000018100000}"/>
    <cellStyle name="Style 4 4 4 3" xfId="4099" xr:uid="{00000000-0005-0000-0000-000019100000}"/>
    <cellStyle name="Style 4 4 5" xfId="1021" xr:uid="{00000000-0005-0000-0000-00001A100000}"/>
    <cellStyle name="Style 4 4 5 2" xfId="1462" xr:uid="{00000000-0005-0000-0000-00001B100000}"/>
    <cellStyle name="Style 4 4 5 3" xfId="4146" xr:uid="{00000000-0005-0000-0000-00001C100000}"/>
    <cellStyle name="Style 4 4 6" xfId="581" xr:uid="{00000000-0005-0000-0000-00001D100000}"/>
    <cellStyle name="Style Desc" xfId="136" xr:uid="{00000000-0005-0000-0000-00001E100000}"/>
    <cellStyle name="Style Desc 2" xfId="146" xr:uid="{00000000-0005-0000-0000-00001F100000}"/>
    <cellStyle name="Style Desc 2 2" xfId="201" xr:uid="{00000000-0005-0000-0000-000020100000}"/>
    <cellStyle name="Style Desc 2 2 2" xfId="814" xr:uid="{00000000-0005-0000-0000-000021100000}"/>
    <cellStyle name="Style Desc 2 2 2 2" xfId="1263" xr:uid="{00000000-0005-0000-0000-000022100000}"/>
    <cellStyle name="Style Desc 2 2 3" xfId="897" xr:uid="{00000000-0005-0000-0000-000023100000}"/>
    <cellStyle name="Style Desc 2 2 3 2" xfId="1339" xr:uid="{00000000-0005-0000-0000-000024100000}"/>
    <cellStyle name="Style Desc 2 2 4" xfId="976" xr:uid="{00000000-0005-0000-0000-000025100000}"/>
    <cellStyle name="Style Desc 2 2 4 2" xfId="1417" xr:uid="{00000000-0005-0000-0000-000026100000}"/>
    <cellStyle name="Style Desc 2 2 4 3" xfId="4101" xr:uid="{00000000-0005-0000-0000-000027100000}"/>
    <cellStyle name="Style Desc 2 2 5" xfId="1073" xr:uid="{00000000-0005-0000-0000-000028100000}"/>
    <cellStyle name="Style Desc 2 2 5 2" xfId="1514" xr:uid="{00000000-0005-0000-0000-000029100000}"/>
    <cellStyle name="Style Desc 2 2 5 3" xfId="4198" xr:uid="{00000000-0005-0000-0000-00002A100000}"/>
    <cellStyle name="Style Desc 2 2 6" xfId="583" xr:uid="{00000000-0005-0000-0000-00002B100000}"/>
    <cellStyle name="Style Desc 3" xfId="200" xr:uid="{00000000-0005-0000-0000-00002C100000}"/>
    <cellStyle name="Style Desc 3 2" xfId="813" xr:uid="{00000000-0005-0000-0000-00002D100000}"/>
    <cellStyle name="Style Desc 3 2 2" xfId="1262" xr:uid="{00000000-0005-0000-0000-00002E100000}"/>
    <cellStyle name="Style Desc 3 3" xfId="896" xr:uid="{00000000-0005-0000-0000-00002F100000}"/>
    <cellStyle name="Style Desc 3 3 2" xfId="1338" xr:uid="{00000000-0005-0000-0000-000030100000}"/>
    <cellStyle name="Style Desc 3 4" xfId="975" xr:uid="{00000000-0005-0000-0000-000031100000}"/>
    <cellStyle name="Style Desc 3 4 2" xfId="1416" xr:uid="{00000000-0005-0000-0000-000032100000}"/>
    <cellStyle name="Style Desc 3 4 3" xfId="4100" xr:uid="{00000000-0005-0000-0000-000033100000}"/>
    <cellStyle name="Style Desc 3 5" xfId="1072" xr:uid="{00000000-0005-0000-0000-000034100000}"/>
    <cellStyle name="Style Desc 3 5 2" xfId="1513" xr:uid="{00000000-0005-0000-0000-000035100000}"/>
    <cellStyle name="Style Desc 3 5 3" xfId="4197" xr:uid="{00000000-0005-0000-0000-000036100000}"/>
    <cellStyle name="Style Desc 3 6" xfId="582" xr:uid="{00000000-0005-0000-0000-000037100000}"/>
    <cellStyle name="Style ListPrice" xfId="142" xr:uid="{00000000-0005-0000-0000-000038100000}"/>
    <cellStyle name="Style ListPrice 2" xfId="197" xr:uid="{00000000-0005-0000-0000-000039100000}"/>
    <cellStyle name="Style ListPrice 2 2" xfId="810" xr:uid="{00000000-0005-0000-0000-00003A100000}"/>
    <cellStyle name="Style ListPrice 2 2 2" xfId="1259" xr:uid="{00000000-0005-0000-0000-00003B100000}"/>
    <cellStyle name="Style ListPrice 2 3" xfId="893" xr:uid="{00000000-0005-0000-0000-00003C100000}"/>
    <cellStyle name="Style ListPrice 2 3 2" xfId="1335" xr:uid="{00000000-0005-0000-0000-00003D100000}"/>
    <cellStyle name="Style ListPrice 2 4" xfId="972" xr:uid="{00000000-0005-0000-0000-00003E100000}"/>
    <cellStyle name="Style ListPrice 2 4 2" xfId="1413" xr:uid="{00000000-0005-0000-0000-00003F100000}"/>
    <cellStyle name="Style ListPrice 2 4 3" xfId="4097" xr:uid="{00000000-0005-0000-0000-000040100000}"/>
    <cellStyle name="Style ListPrice 2 5" xfId="991" xr:uid="{00000000-0005-0000-0000-000041100000}"/>
    <cellStyle name="Style ListPrice 2 5 2" xfId="1432" xr:uid="{00000000-0005-0000-0000-000042100000}"/>
    <cellStyle name="Style ListPrice 2 5 3" xfId="4116" xr:uid="{00000000-0005-0000-0000-000043100000}"/>
    <cellStyle name="Style ListPrice 2 6" xfId="579" xr:uid="{00000000-0005-0000-0000-000044100000}"/>
    <cellStyle name="Support1" xfId="193" xr:uid="{00000000-0005-0000-0000-000045100000}"/>
    <cellStyle name="Title" xfId="79" builtinId="15" customBuiltin="1"/>
    <cellStyle name="Title 2" xfId="82" xr:uid="{00000000-0005-0000-0000-000047100000}"/>
    <cellStyle name="Title 2 2" xfId="175" xr:uid="{00000000-0005-0000-0000-000048100000}"/>
    <cellStyle name="Title 3" xfId="255" xr:uid="{00000000-0005-0000-0000-000049100000}"/>
    <cellStyle name="Title 4" xfId="271" xr:uid="{00000000-0005-0000-0000-00004A100000}"/>
    <cellStyle name="TOC2" xfId="192" xr:uid="{00000000-0005-0000-0000-00004B100000}"/>
    <cellStyle name="TOC-Hyper" xfId="166" xr:uid="{00000000-0005-0000-0000-00004C100000}"/>
    <cellStyle name="TOC-HyperSub" xfId="177" xr:uid="{00000000-0005-0000-0000-00004D100000}"/>
    <cellStyle name="TOC-HyperSub 2" xfId="207" xr:uid="{00000000-0005-0000-0000-00004E100000}"/>
    <cellStyle name="TOC-HyperSub 2 2" xfId="217" xr:uid="{00000000-0005-0000-0000-00004F100000}"/>
    <cellStyle name="Total 2" xfId="123" xr:uid="{00000000-0005-0000-0000-000050100000}"/>
    <cellStyle name="Total 2 2" xfId="743" xr:uid="{00000000-0005-0000-0000-000051100000}"/>
    <cellStyle name="Total 2 2 2" xfId="1193" xr:uid="{00000000-0005-0000-0000-000052100000}"/>
    <cellStyle name="Total 2 3" xfId="846" xr:uid="{00000000-0005-0000-0000-000053100000}"/>
    <cellStyle name="Total 2 3 2" xfId="1289" xr:uid="{00000000-0005-0000-0000-000054100000}"/>
    <cellStyle name="Total 2 4" xfId="945" xr:uid="{00000000-0005-0000-0000-000055100000}"/>
    <cellStyle name="Total 2 4 2" xfId="1386" xr:uid="{00000000-0005-0000-0000-000056100000}"/>
    <cellStyle name="Total 2 4 3" xfId="4071" xr:uid="{00000000-0005-0000-0000-000057100000}"/>
    <cellStyle name="Total 2 5" xfId="1053" xr:uid="{00000000-0005-0000-0000-000058100000}"/>
    <cellStyle name="Total 2 5 2" xfId="1494" xr:uid="{00000000-0005-0000-0000-000059100000}"/>
    <cellStyle name="Total 2 5 3" xfId="4178" xr:uid="{00000000-0005-0000-0000-00005A100000}"/>
    <cellStyle name="Total 2 6" xfId="549" xr:uid="{00000000-0005-0000-0000-00005B100000}"/>
    <cellStyle name="UPC" xfId="194" xr:uid="{00000000-0005-0000-0000-00005C100000}"/>
    <cellStyle name="UPC 2" xfId="209" xr:uid="{00000000-0005-0000-0000-00005D100000}"/>
    <cellStyle name="Warning Text 2" xfId="256" xr:uid="{00000000-0005-0000-0000-00005E100000}"/>
    <cellStyle name="WMH Cover" xfId="161" xr:uid="{00000000-0005-0000-0000-00005F100000}"/>
    <cellStyle name="WMH Header" xfId="173" xr:uid="{00000000-0005-0000-0000-000060100000}"/>
    <cellStyle name="WMH Header 2" xfId="257" xr:uid="{00000000-0005-0000-0000-000061100000}"/>
    <cellStyle name="WMH-1" xfId="162" xr:uid="{00000000-0005-0000-0000-000062100000}"/>
    <cellStyle name="WMH-2" xfId="157" xr:uid="{00000000-0005-0000-0000-000063100000}"/>
    <cellStyle name="WMH-3" xfId="163" xr:uid="{00000000-0005-0000-0000-000064100000}"/>
    <cellStyle name="WMH-3 2" xfId="168" xr:uid="{00000000-0005-0000-0000-000065100000}"/>
    <cellStyle name="WMH-3 2 2" xfId="205" xr:uid="{00000000-0005-0000-0000-000066100000}"/>
    <cellStyle name="WMH-3 3" xfId="174" xr:uid="{00000000-0005-0000-0000-000067100000}"/>
    <cellStyle name="WMHBtuWt" xfId="159" xr:uid="{00000000-0005-0000-0000-000068100000}"/>
    <cellStyle name="WMH-Comment" xfId="156" xr:uid="{00000000-0005-0000-0000-000069100000}"/>
    <cellStyle name="WMH-Cover" xfId="164" xr:uid="{00000000-0005-0000-0000-00006A100000}"/>
    <cellStyle name="WMHListP" xfId="158" xr:uid="{00000000-0005-0000-0000-00006B100000}"/>
    <cellStyle name="WMHModelDesc" xfId="160" xr:uid="{00000000-0005-0000-0000-00006C100000}"/>
    <cellStyle name="WMHTOC1" xfId="155" xr:uid="{00000000-0005-0000-0000-00006D100000}"/>
    <cellStyle name="WMHTOC2" xfId="154" xr:uid="{00000000-0005-0000-0000-00006E100000}"/>
  </cellStyles>
  <dxfs count="86"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  <fill>
        <patternFill patternType="solid">
          <bgColor theme="0"/>
        </patternFill>
      </fill>
      <border>
        <left style="thin">
          <color auto="1"/>
        </left>
        <vertical/>
        <horizontal/>
      </border>
    </dxf>
    <dxf>
      <font>
        <b val="0"/>
        <i val="0"/>
        <color theme="0"/>
      </font>
      <fill>
        <patternFill>
          <bgColor theme="1"/>
        </patternFill>
      </fill>
      <border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border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</dxf>
    <dxf>
      <font>
        <color theme="0"/>
      </font>
    </dxf>
    <dxf>
      <numFmt numFmtId="0" formatCode="General"/>
      <fill>
        <patternFill patternType="none">
          <fgColor indexed="64"/>
          <bgColor indexed="65"/>
        </patternFill>
      </fill>
      <alignment horizontal="left" vertical="top" textRotation="0" wrapText="0" indent="0" justifyLastLine="0" shrinkToFit="0" readingOrder="0"/>
    </dxf>
    <dxf>
      <numFmt numFmtId="0" formatCode="General"/>
      <fill>
        <patternFill patternType="none">
          <fgColor indexed="64"/>
          <bgColor indexed="65"/>
        </patternFill>
      </fill>
      <alignment horizontal="left" vertical="top" textRotation="0" wrapText="0" indent="0" justifyLastLine="0" shrinkToFit="0" readingOrder="0"/>
    </dxf>
    <dxf>
      <numFmt numFmtId="0" formatCode="General"/>
      <fill>
        <patternFill patternType="none">
          <fgColor indexed="64"/>
          <bgColor indexed="65"/>
        </patternFill>
      </fill>
      <alignment horizontal="left" vertical="top" textRotation="0" wrapText="0" indent="0" justifyLastLine="0" shrinkToFit="0" readingOrder="0"/>
    </dxf>
    <dxf>
      <numFmt numFmtId="0" formatCode="General"/>
      <fill>
        <patternFill patternType="none">
          <fgColor indexed="64"/>
          <bgColor indexed="65"/>
        </patternFill>
      </fill>
      <alignment horizontal="left" vertical="top" textRotation="0" wrapText="0" indent="0" justifyLastLine="0" shrinkToFit="0" readingOrder="0"/>
    </dxf>
    <dxf>
      <numFmt numFmtId="0" formatCode="General"/>
      <fill>
        <patternFill patternType="none">
          <fgColor indexed="64"/>
          <bgColor indexed="65"/>
        </patternFill>
      </fill>
      <alignment horizontal="left" vertical="top" textRotation="0" wrapText="0" indent="0" justifyLastLine="0" shrinkToFit="0" readingOrder="0"/>
    </dxf>
    <dxf>
      <numFmt numFmtId="0" formatCode="General"/>
      <fill>
        <patternFill patternType="none">
          <fgColor indexed="64"/>
          <bgColor indexed="65"/>
        </patternFill>
      </fill>
      <alignment horizontal="left" vertical="top" textRotation="0" wrapText="0" indent="0" justifyLastLine="0" shrinkToFit="0" readingOrder="0"/>
    </dxf>
    <dxf>
      <numFmt numFmtId="0" formatCode="General"/>
      <fill>
        <patternFill patternType="none">
          <fgColor indexed="64"/>
          <bgColor indexed="65"/>
        </patternFill>
      </fill>
      <alignment horizontal="left" vertical="top" textRotation="0" wrapText="0" indent="0" justifyLastLine="0" shrinkToFit="0" readingOrder="0"/>
    </dxf>
    <dxf>
      <numFmt numFmtId="0" formatCode="General"/>
      <fill>
        <patternFill patternType="none">
          <fgColor indexed="64"/>
          <bgColor indexed="65"/>
        </patternFill>
      </fill>
      <alignment horizontal="left" vertical="top" textRotation="0" wrapText="0" indent="0" justifyLastLine="0" shrinkToFit="0" readingOrder="0"/>
    </dxf>
    <dxf>
      <numFmt numFmtId="0" formatCode="General"/>
      <fill>
        <patternFill patternType="none">
          <fgColor indexed="64"/>
          <bgColor indexed="65"/>
        </patternFill>
      </fill>
      <alignment horizontal="left" vertical="top" textRotation="0" wrapText="0" indent="0" justifyLastLine="0" shrinkToFit="0" readingOrder="0"/>
    </dxf>
    <dxf>
      <numFmt numFmtId="0" formatCode="General"/>
      <fill>
        <patternFill patternType="none">
          <fgColor indexed="64"/>
          <bgColor indexed="65"/>
        </patternFill>
      </fill>
      <alignment horizontal="left" vertical="top" textRotation="0" wrapText="0" indent="0" justifyLastLine="0" shrinkToFit="0" readingOrder="0"/>
    </dxf>
    <dxf>
      <numFmt numFmtId="0" formatCode="General"/>
      <fill>
        <patternFill patternType="none">
          <fgColor indexed="64"/>
          <bgColor indexed="65"/>
        </patternFill>
      </fill>
      <alignment horizontal="left" vertical="top" textRotation="0" wrapText="0" indent="0" justifyLastLine="0" shrinkToFit="0" readingOrder="0"/>
    </dxf>
    <dxf>
      <numFmt numFmtId="0" formatCode="General"/>
      <fill>
        <patternFill patternType="none">
          <fgColor indexed="64"/>
          <bgColor indexed="65"/>
        </patternFill>
      </fill>
      <alignment horizontal="left" vertical="top" textRotation="0" wrapText="0" indent="0" justifyLastLine="0" shrinkToFit="0" readingOrder="0"/>
    </dxf>
    <dxf>
      <numFmt numFmtId="0" formatCode="General"/>
      <fill>
        <patternFill patternType="none">
          <fgColor indexed="64"/>
          <bgColor indexed="65"/>
        </patternFill>
      </fill>
      <alignment horizontal="left" vertical="top" textRotation="0" wrapText="0" indent="0" justifyLastLine="0" shrinkToFit="0" readingOrder="0"/>
    </dxf>
    <dxf>
      <numFmt numFmtId="27" formatCode="m/d/yyyy\ h:mm"/>
      <fill>
        <patternFill patternType="none">
          <fgColor indexed="64"/>
          <bgColor indexed="65"/>
        </patternFill>
      </fill>
      <alignment horizontal="left" vertical="top" textRotation="0" wrapText="0" indent="0" justifyLastLine="0" shrinkToFit="0" readingOrder="0"/>
    </dxf>
    <dxf>
      <numFmt numFmtId="0" formatCode="General"/>
      <fill>
        <patternFill patternType="none">
          <fgColor indexed="64"/>
          <bgColor indexed="65"/>
        </patternFill>
      </fill>
      <alignment horizontal="left" vertical="top" textRotation="0" wrapText="0" indent="0" justifyLastLine="0" shrinkToFit="0" readingOrder="0"/>
    </dxf>
    <dxf>
      <numFmt numFmtId="0" formatCode="General"/>
      <fill>
        <patternFill patternType="none">
          <fgColor indexed="64"/>
          <bgColor indexed="65"/>
        </patternFill>
      </fill>
      <alignment horizontal="left" vertical="top" textRotation="0" wrapText="0" indent="0" justifyLastLine="0" shrinkToFit="0" readingOrder="0"/>
    </dxf>
    <dxf>
      <numFmt numFmtId="0" formatCode="General"/>
      <fill>
        <patternFill patternType="none">
          <fgColor indexed="64"/>
          <bgColor indexed="65"/>
        </patternFill>
      </fill>
      <alignment horizontal="left" vertical="top" textRotation="0" wrapText="0" indent="0" justifyLastLine="0" shrinkToFit="0" readingOrder="0"/>
    </dxf>
    <dxf>
      <numFmt numFmtId="0" formatCode="General"/>
      <fill>
        <patternFill patternType="none">
          <fgColor indexed="64"/>
          <bgColor indexed="65"/>
        </patternFill>
      </fill>
      <alignment horizontal="left" vertical="top" textRotation="0" wrapText="0" indent="0" justifyLastLine="0" shrinkToFit="0" readingOrder="0"/>
    </dxf>
    <dxf>
      <numFmt numFmtId="0" formatCode="General"/>
      <fill>
        <patternFill patternType="none">
          <fgColor indexed="64"/>
          <bgColor indexed="65"/>
        </patternFill>
      </fill>
      <alignment horizontal="left" vertical="top" textRotation="0" wrapText="0" indent="0" justifyLastLine="0" shrinkToFit="0" readingOrder="0"/>
    </dxf>
    <dxf>
      <numFmt numFmtId="0" formatCode="General"/>
      <fill>
        <patternFill patternType="none">
          <fgColor indexed="64"/>
          <bgColor indexed="65"/>
        </patternFill>
      </fill>
      <alignment horizontal="left" vertical="top" textRotation="0" wrapText="0" indent="0" justifyLastLine="0" shrinkToFit="0" readingOrder="0"/>
    </dxf>
    <dxf>
      <numFmt numFmtId="0" formatCode="General"/>
      <alignment horizontal="left" vertical="top" textRotation="0" wrapText="0" indent="0" justifyLastLine="0" shrinkToFit="0" readingOrder="0"/>
    </dxf>
    <dxf>
      <numFmt numFmtId="0" formatCode="General"/>
      <alignment horizontal="left" vertical="top" textRotation="0" wrapText="0" indent="0" justifyLastLine="0" shrinkToFit="0" readingOrder="0"/>
    </dxf>
    <dxf>
      <numFmt numFmtId="0" formatCode="General"/>
      <fill>
        <patternFill patternType="none">
          <fgColor indexed="64"/>
          <bgColor indexed="65"/>
        </patternFill>
      </fill>
      <alignment horizontal="left" vertical="center" textRotation="0" wrapText="0" indent="0" justifyLastLine="0" shrinkToFit="0" readingOrder="0"/>
    </dxf>
    <dxf>
      <numFmt numFmtId="0" formatCode="General"/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</dxf>
    <dxf>
      <numFmt numFmtId="0" formatCode="General"/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</dxf>
    <dxf>
      <numFmt numFmtId="0" formatCode="General"/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</dxf>
    <dxf>
      <numFmt numFmtId="0" formatCode="General"/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</dxf>
    <dxf>
      <numFmt numFmtId="0" formatCode="General"/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</dxf>
    <dxf>
      <numFmt numFmtId="0" formatCode="General"/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</dxf>
    <dxf>
      <numFmt numFmtId="0" formatCode="General"/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</dxf>
    <dxf>
      <numFmt numFmtId="0" formatCode="General"/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</dxf>
    <dxf>
      <numFmt numFmtId="0" formatCode="General"/>
      <fill>
        <patternFill patternType="none">
          <fgColor indexed="64"/>
          <bgColor indexed="65"/>
        </patternFill>
      </fill>
      <alignment horizontal="left" vertical="center" textRotation="0" wrapText="0" indent="0" justifyLastLine="0" shrinkToFit="0" readingOrder="0"/>
    </dxf>
    <dxf>
      <numFmt numFmtId="0" formatCode="General"/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</dxf>
    <dxf>
      <numFmt numFmtId="0" formatCode="General"/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</dxf>
    <dxf>
      <numFmt numFmtId="0" formatCode="General"/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</dxf>
    <dxf>
      <numFmt numFmtId="165" formatCode="m/d/yy;@"/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</dxf>
    <dxf>
      <numFmt numFmtId="0" formatCode="General"/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</dxf>
    <dxf>
      <numFmt numFmtId="0" formatCode="General"/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</dxf>
    <dxf>
      <numFmt numFmtId="34" formatCode="_(&quot;$&quot;* #,##0.00_);_(&quot;$&quot;* \(#,##0.00\);_(&quot;$&quot;* &quot;-&quot;??_);_(@_)"/>
      <fill>
        <patternFill patternType="none">
          <fgColor indexed="64"/>
          <bgColor indexed="65"/>
        </patternFill>
      </fill>
      <alignment horizontal="right" vertical="center" textRotation="0" wrapText="0" indent="0" justifyLastLine="0" shrinkToFit="0" readingOrder="0"/>
    </dxf>
    <dxf>
      <numFmt numFmtId="34" formatCode="_(&quot;$&quot;* #,##0.00_);_(&quot;$&quot;* \(#,##0.00\);_(&quot;$&quot;* &quot;-&quot;??_);_(@_)"/>
      <fill>
        <patternFill patternType="none">
          <fgColor indexed="64"/>
          <bgColor indexed="65"/>
        </patternFill>
      </fill>
      <alignment horizontal="right" vertical="center" textRotation="0" wrapText="0" indent="0" justifyLastLine="0" shrinkToFit="0" readingOrder="0"/>
    </dxf>
    <dxf>
      <numFmt numFmtId="0" formatCode="General"/>
      <fill>
        <patternFill patternType="none">
          <fgColor indexed="64"/>
          <bgColor indexed="65"/>
        </patternFill>
      </fill>
      <alignment horizontal="left" vertical="center" textRotation="0" wrapText="0" indent="0" justifyLastLine="0" shrinkToFit="0" readingOrder="0"/>
    </dxf>
    <dxf>
      <numFmt numFmtId="0" formatCode="General"/>
      <fill>
        <patternFill patternType="none">
          <fgColor indexed="64"/>
          <bgColor indexed="65"/>
        </patternFill>
      </fill>
      <alignment horizontal="left" vertical="center" textRotation="0" wrapText="0" indent="0" justifyLastLine="0" shrinkToFit="0" readingOrder="0"/>
    </dxf>
    <dxf>
      <numFmt numFmtId="0" formatCode="General"/>
      <fill>
        <patternFill patternType="none">
          <fgColor indexed="64"/>
          <bgColor indexed="65"/>
        </patternFill>
      </fill>
      <alignment horizontal="left" vertical="center" textRotation="0" wrapText="0" indent="0" justifyLastLine="0" shrinkToFit="0" readingOrder="0"/>
    </dxf>
    <dxf>
      <numFmt numFmtId="0" formatCode="General"/>
      <alignment horizontal="left" vertical="center" textRotation="0" wrapText="0" indent="0" justifyLastLine="0" shrinkToFit="0" readingOrder="0"/>
    </dxf>
    <dxf>
      <numFmt numFmtId="0" formatCode="General"/>
      <alignment horizontal="left" vertical="center" textRotation="0" wrapText="0" indent="0" justifyLastLine="0" shrinkToFit="0" readingOrder="0"/>
    </dxf>
    <dxf>
      <fill>
        <patternFill>
          <bgColor rgb="FFE2EFDA"/>
        </patternFill>
      </fill>
    </dxf>
    <dxf>
      <font>
        <b/>
        <i val="0"/>
        <color rgb="FFFFFFFF"/>
      </font>
      <fill>
        <patternFill>
          <bgColor rgb="FF70AD47"/>
        </patternFill>
      </fill>
    </dxf>
    <dxf>
      <border>
        <left style="thin">
          <color rgb="FFA9D08E"/>
        </left>
        <right style="thin">
          <color rgb="FFA9D08E"/>
        </right>
        <top style="thin">
          <color rgb="FFA9D08E"/>
        </top>
        <bottom style="thin">
          <color rgb="FFA9D08E"/>
        </bottom>
        <horizontal style="thin">
          <color rgb="FFA9D08E"/>
        </horizontal>
      </border>
    </dxf>
    <dxf>
      <fill>
        <patternFill>
          <bgColor rgb="FFF0F0F0"/>
        </patternFill>
      </fill>
    </dxf>
    <dxf>
      <font>
        <b/>
        <i val="0"/>
        <color rgb="FFFFFFFF"/>
      </font>
      <fill>
        <patternFill>
          <bgColor rgb="FFABABAB"/>
        </patternFill>
      </fill>
    </dxf>
    <dxf>
      <border>
        <left style="thin">
          <color rgb="FFC6C6C6"/>
        </left>
        <right style="thin">
          <color rgb="FFC6C6C6"/>
        </right>
        <top style="thin">
          <color rgb="FFC6C6C6"/>
        </top>
        <bottom style="thin">
          <color rgb="FFC6C6C6"/>
        </bottom>
        <horizontal style="thin">
          <color rgb="FFC6C6C6"/>
        </horizontal>
      </border>
    </dxf>
  </dxfs>
  <tableStyles count="2" defaultTableStyle="TableStyleMedium9" defaultPivotStyle="PivotStyleLight16">
    <tableStyle name="TableStyleQueryPreview" pivot="0" count="3" xr9:uid="{00000000-0011-0000-FFFF-FFFF00000000}">
      <tableStyleElement type="wholeTable" dxfId="85"/>
      <tableStyleElement type="headerRow" dxfId="84"/>
      <tableStyleElement type="firstRowStripe" dxfId="83"/>
    </tableStyle>
    <tableStyle name="TableStyleQueryResult" pivot="0" count="3" xr9:uid="{00000000-0011-0000-FFFF-FFFF01000000}">
      <tableStyleElement type="wholeTable" dxfId="82"/>
      <tableStyleElement type="headerRow" dxfId="81"/>
      <tableStyleElement type="firstRowStripe" dxfId="80"/>
    </tableStyle>
  </tableStyle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styles" Target="style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onnections" Target="connections.xml"/><Relationship Id="rId5" Type="http://schemas.openxmlformats.org/officeDocument/2006/relationships/theme" Target="theme/theme1.xml"/><Relationship Id="rId10" Type="http://schemas.openxmlformats.org/officeDocument/2006/relationships/customXml" Target="../customXml/item1.xml"/><Relationship Id="rId4" Type="http://schemas.openxmlformats.org/officeDocument/2006/relationships/worksheet" Target="worksheets/sheet4.xml"/><Relationship Id="rId9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jp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emf"/><Relationship Id="rId3" Type="http://schemas.openxmlformats.org/officeDocument/2006/relationships/image" Target="../media/image3.png"/><Relationship Id="rId21" Type="http://schemas.openxmlformats.org/officeDocument/2006/relationships/image" Target="../media/image21.png"/><Relationship Id="rId34" Type="http://schemas.openxmlformats.org/officeDocument/2006/relationships/image" Target="../media/image34.png"/><Relationship Id="rId7" Type="http://schemas.openxmlformats.org/officeDocument/2006/relationships/image" Target="../media/image7.jp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jpe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29" Type="http://schemas.openxmlformats.org/officeDocument/2006/relationships/image" Target="../media/image29.emf"/><Relationship Id="rId1" Type="http://schemas.openxmlformats.org/officeDocument/2006/relationships/image" Target="../media/image1.jpeg"/><Relationship Id="rId6" Type="http://schemas.openxmlformats.org/officeDocument/2006/relationships/image" Target="../media/image6.jp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5" Type="http://schemas.openxmlformats.org/officeDocument/2006/relationships/image" Target="../media/image5.jp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emf"/><Relationship Id="rId36" Type="http://schemas.openxmlformats.org/officeDocument/2006/relationships/image" Target="../media/image36.png"/><Relationship Id="rId10" Type="http://schemas.openxmlformats.org/officeDocument/2006/relationships/image" Target="../media/image10.jpeg"/><Relationship Id="rId19" Type="http://schemas.openxmlformats.org/officeDocument/2006/relationships/image" Target="../media/image19.png"/><Relationship Id="rId31" Type="http://schemas.openxmlformats.org/officeDocument/2006/relationships/image" Target="../media/image31.png"/><Relationship Id="rId4" Type="http://schemas.openxmlformats.org/officeDocument/2006/relationships/image" Target="../media/image4.jpg"/><Relationship Id="rId9" Type="http://schemas.openxmlformats.org/officeDocument/2006/relationships/image" Target="../media/image9.jp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emf"/><Relationship Id="rId30" Type="http://schemas.openxmlformats.org/officeDocument/2006/relationships/image" Target="../media/image30.emf"/><Relationship Id="rId35" Type="http://schemas.openxmlformats.org/officeDocument/2006/relationships/image" Target="../media/image35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809626</xdr:colOff>
      <xdr:row>139</xdr:row>
      <xdr:rowOff>57151</xdr:rowOff>
    </xdr:from>
    <xdr:to>
      <xdr:col>2</xdr:col>
      <xdr:colOff>800101</xdr:colOff>
      <xdr:row>145</xdr:row>
      <xdr:rowOff>76201</xdr:rowOff>
    </xdr:to>
    <xdr:pic>
      <xdr:nvPicPr>
        <xdr:cNvPr id="45" name="Picture 44" descr="Image preview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9626" y="33899476"/>
          <a:ext cx="990600" cy="990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0</xdr:colOff>
      <xdr:row>69</xdr:row>
      <xdr:rowOff>333375</xdr:rowOff>
    </xdr:from>
    <xdr:to>
      <xdr:col>2</xdr:col>
      <xdr:colOff>933333</xdr:colOff>
      <xdr:row>69</xdr:row>
      <xdr:rowOff>1066708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45344" y="18514219"/>
          <a:ext cx="933333" cy="733333"/>
        </a:xfrm>
        <a:prstGeom prst="rect">
          <a:avLst/>
        </a:prstGeom>
      </xdr:spPr>
    </xdr:pic>
    <xdr:clientData/>
  </xdr:twoCellAnchor>
  <xdr:twoCellAnchor editAs="oneCell">
    <xdr:from>
      <xdr:col>2</xdr:col>
      <xdr:colOff>1309687</xdr:colOff>
      <xdr:row>69</xdr:row>
      <xdr:rowOff>345281</xdr:rowOff>
    </xdr:from>
    <xdr:to>
      <xdr:col>2</xdr:col>
      <xdr:colOff>2290639</xdr:colOff>
      <xdr:row>69</xdr:row>
      <xdr:rowOff>1069091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155031" y="18526125"/>
          <a:ext cx="980952" cy="723810"/>
        </a:xfrm>
        <a:prstGeom prst="rect">
          <a:avLst/>
        </a:prstGeom>
      </xdr:spPr>
    </xdr:pic>
    <xdr:clientData/>
  </xdr:twoCellAnchor>
  <xdr:twoCellAnchor editAs="oneCell">
    <xdr:from>
      <xdr:col>1</xdr:col>
      <xdr:colOff>559595</xdr:colOff>
      <xdr:row>77</xdr:row>
      <xdr:rowOff>23813</xdr:rowOff>
    </xdr:from>
    <xdr:to>
      <xdr:col>2</xdr:col>
      <xdr:colOff>1228044</xdr:colOff>
      <xdr:row>85</xdr:row>
      <xdr:rowOff>83343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266" t="5263" r="9646" b="5721"/>
        <a:stretch/>
      </xdr:blipFill>
      <xdr:spPr>
        <a:xfrm>
          <a:off x="559595" y="21038344"/>
          <a:ext cx="1668574" cy="1393030"/>
        </a:xfrm>
        <a:prstGeom prst="rect">
          <a:avLst/>
        </a:prstGeom>
      </xdr:spPr>
    </xdr:pic>
    <xdr:clientData/>
  </xdr:twoCellAnchor>
  <xdr:twoCellAnchor editAs="oneCell">
    <xdr:from>
      <xdr:col>2</xdr:col>
      <xdr:colOff>1964533</xdr:colOff>
      <xdr:row>77</xdr:row>
      <xdr:rowOff>71439</xdr:rowOff>
    </xdr:from>
    <xdr:to>
      <xdr:col>2</xdr:col>
      <xdr:colOff>3406383</xdr:colOff>
      <xdr:row>85</xdr:row>
      <xdr:rowOff>47626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312" t="10612" r="13406" b="4274"/>
        <a:stretch/>
      </xdr:blipFill>
      <xdr:spPr>
        <a:xfrm>
          <a:off x="2809877" y="21085970"/>
          <a:ext cx="1441850" cy="1309687"/>
        </a:xfrm>
        <a:prstGeom prst="rect">
          <a:avLst/>
        </a:prstGeom>
      </xdr:spPr>
    </xdr:pic>
    <xdr:clientData/>
  </xdr:twoCellAnchor>
  <xdr:twoCellAnchor editAs="oneCell">
    <xdr:from>
      <xdr:col>2</xdr:col>
      <xdr:colOff>4153726</xdr:colOff>
      <xdr:row>76</xdr:row>
      <xdr:rowOff>142876</xdr:rowOff>
    </xdr:from>
    <xdr:to>
      <xdr:col>3</xdr:col>
      <xdr:colOff>250030</xdr:colOff>
      <xdr:row>84</xdr:row>
      <xdr:rowOff>119064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413" t="4883" r="21920" b="5487"/>
        <a:stretch/>
      </xdr:blipFill>
      <xdr:spPr>
        <a:xfrm>
          <a:off x="4999070" y="20990720"/>
          <a:ext cx="1263617" cy="1309688"/>
        </a:xfrm>
        <a:prstGeom prst="rect">
          <a:avLst/>
        </a:prstGeom>
      </xdr:spPr>
    </xdr:pic>
    <xdr:clientData/>
  </xdr:twoCellAnchor>
  <xdr:twoCellAnchor editAs="oneCell">
    <xdr:from>
      <xdr:col>1</xdr:col>
      <xdr:colOff>11907</xdr:colOff>
      <xdr:row>96</xdr:row>
      <xdr:rowOff>35719</xdr:rowOff>
    </xdr:from>
    <xdr:to>
      <xdr:col>2</xdr:col>
      <xdr:colOff>964034</xdr:colOff>
      <xdr:row>104</xdr:row>
      <xdr:rowOff>83343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360" t="15113" r="18478" b="9937"/>
        <a:stretch/>
      </xdr:blipFill>
      <xdr:spPr>
        <a:xfrm>
          <a:off x="11907" y="24312563"/>
          <a:ext cx="1952252" cy="1381124"/>
        </a:xfrm>
        <a:prstGeom prst="rect">
          <a:avLst/>
        </a:prstGeom>
      </xdr:spPr>
    </xdr:pic>
    <xdr:clientData/>
  </xdr:twoCellAnchor>
  <xdr:twoCellAnchor editAs="oneCell">
    <xdr:from>
      <xdr:col>2</xdr:col>
      <xdr:colOff>1224097</xdr:colOff>
      <xdr:row>96</xdr:row>
      <xdr:rowOff>57359</xdr:rowOff>
    </xdr:from>
    <xdr:to>
      <xdr:col>2</xdr:col>
      <xdr:colOff>3059906</xdr:colOff>
      <xdr:row>104</xdr:row>
      <xdr:rowOff>83344</xdr:rowOff>
    </xdr:to>
    <xdr:pic>
      <xdr:nvPicPr>
        <xdr:cNvPr id="30" name="Picture 29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983" t="14942" r="13345" b="9170"/>
        <a:stretch/>
      </xdr:blipFill>
      <xdr:spPr>
        <a:xfrm>
          <a:off x="2069441" y="24334203"/>
          <a:ext cx="1835809" cy="1359485"/>
        </a:xfrm>
        <a:prstGeom prst="rect">
          <a:avLst/>
        </a:prstGeom>
      </xdr:spPr>
    </xdr:pic>
    <xdr:clientData/>
  </xdr:twoCellAnchor>
  <xdr:twoCellAnchor editAs="oneCell">
    <xdr:from>
      <xdr:col>2</xdr:col>
      <xdr:colOff>3250407</xdr:colOff>
      <xdr:row>96</xdr:row>
      <xdr:rowOff>47626</xdr:rowOff>
    </xdr:from>
    <xdr:to>
      <xdr:col>3</xdr:col>
      <xdr:colOff>23811</xdr:colOff>
      <xdr:row>104</xdr:row>
      <xdr:rowOff>134163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983" t="14493" r="4891" b="7296"/>
        <a:stretch/>
      </xdr:blipFill>
      <xdr:spPr>
        <a:xfrm>
          <a:off x="4095751" y="24324470"/>
          <a:ext cx="1940717" cy="1420037"/>
        </a:xfrm>
        <a:prstGeom prst="rect">
          <a:avLst/>
        </a:prstGeom>
      </xdr:spPr>
    </xdr:pic>
    <xdr:clientData/>
  </xdr:twoCellAnchor>
  <xdr:twoCellAnchor editAs="oneCell">
    <xdr:from>
      <xdr:col>3</xdr:col>
      <xdr:colOff>430450</xdr:colOff>
      <xdr:row>96</xdr:row>
      <xdr:rowOff>59532</xdr:rowOff>
    </xdr:from>
    <xdr:to>
      <xdr:col>4</xdr:col>
      <xdr:colOff>619125</xdr:colOff>
      <xdr:row>104</xdr:row>
      <xdr:rowOff>59532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908" t="10266" r="16818" b="9622"/>
        <a:stretch/>
      </xdr:blipFill>
      <xdr:spPr>
        <a:xfrm>
          <a:off x="6347856" y="24336376"/>
          <a:ext cx="795893" cy="13335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120</xdr:row>
      <xdr:rowOff>166687</xdr:rowOff>
    </xdr:from>
    <xdr:to>
      <xdr:col>1</xdr:col>
      <xdr:colOff>957155</xdr:colOff>
      <xdr:row>129</xdr:row>
      <xdr:rowOff>32121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0" y="28801218"/>
          <a:ext cx="957155" cy="1365622"/>
        </a:xfrm>
        <a:prstGeom prst="rect">
          <a:avLst/>
        </a:prstGeom>
      </xdr:spPr>
    </xdr:pic>
    <xdr:clientData/>
  </xdr:twoCellAnchor>
  <xdr:twoCellAnchor editAs="oneCell">
    <xdr:from>
      <xdr:col>2</xdr:col>
      <xdr:colOff>416719</xdr:colOff>
      <xdr:row>121</xdr:row>
      <xdr:rowOff>11907</xdr:rowOff>
    </xdr:from>
    <xdr:to>
      <xdr:col>2</xdr:col>
      <xdr:colOff>1373874</xdr:colOff>
      <xdr:row>129</xdr:row>
      <xdr:rowOff>37933</xdr:rowOff>
    </xdr:to>
    <xdr:pic>
      <xdr:nvPicPr>
        <xdr:cNvPr id="36" name="Picture 35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416844" y="28813126"/>
          <a:ext cx="957155" cy="1359526"/>
        </a:xfrm>
        <a:prstGeom prst="rect">
          <a:avLst/>
        </a:prstGeom>
      </xdr:spPr>
    </xdr:pic>
    <xdr:clientData/>
  </xdr:twoCellAnchor>
  <xdr:twoCellAnchor editAs="oneCell">
    <xdr:from>
      <xdr:col>2</xdr:col>
      <xdr:colOff>2012156</xdr:colOff>
      <xdr:row>121</xdr:row>
      <xdr:rowOff>11907</xdr:rowOff>
    </xdr:from>
    <xdr:to>
      <xdr:col>2</xdr:col>
      <xdr:colOff>3322910</xdr:colOff>
      <xdr:row>129</xdr:row>
      <xdr:rowOff>31836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3012281" y="28813126"/>
          <a:ext cx="1310754" cy="1353429"/>
        </a:xfrm>
        <a:prstGeom prst="rect">
          <a:avLst/>
        </a:prstGeom>
      </xdr:spPr>
    </xdr:pic>
    <xdr:clientData/>
  </xdr:twoCellAnchor>
  <xdr:twoCellAnchor editAs="oneCell">
    <xdr:from>
      <xdr:col>2</xdr:col>
      <xdr:colOff>3833813</xdr:colOff>
      <xdr:row>120</xdr:row>
      <xdr:rowOff>166687</xdr:rowOff>
    </xdr:from>
    <xdr:to>
      <xdr:col>2</xdr:col>
      <xdr:colOff>5065312</xdr:colOff>
      <xdr:row>129</xdr:row>
      <xdr:rowOff>32121</xdr:rowOff>
    </xdr:to>
    <xdr:pic>
      <xdr:nvPicPr>
        <xdr:cNvPr id="38" name="Picture 37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4833938" y="28801218"/>
          <a:ext cx="1231499" cy="1365622"/>
        </a:xfrm>
        <a:prstGeom prst="rect">
          <a:avLst/>
        </a:prstGeom>
      </xdr:spPr>
    </xdr:pic>
    <xdr:clientData/>
  </xdr:twoCellAnchor>
  <xdr:twoCellAnchor editAs="oneCell">
    <xdr:from>
      <xdr:col>2</xdr:col>
      <xdr:colOff>4210050</xdr:colOff>
      <xdr:row>221</xdr:row>
      <xdr:rowOff>304800</xdr:rowOff>
    </xdr:from>
    <xdr:to>
      <xdr:col>2</xdr:col>
      <xdr:colOff>5114812</xdr:colOff>
      <xdr:row>221</xdr:row>
      <xdr:rowOff>904800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210175" y="37604700"/>
          <a:ext cx="904762" cy="6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800100</xdr:colOff>
      <xdr:row>201</xdr:row>
      <xdr:rowOff>133350</xdr:rowOff>
    </xdr:from>
    <xdr:to>
      <xdr:col>3</xdr:col>
      <xdr:colOff>465996</xdr:colOff>
      <xdr:row>201</xdr:row>
      <xdr:rowOff>1057160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800100" y="33728025"/>
          <a:ext cx="5838096" cy="92381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952500</xdr:colOff>
      <xdr:row>64</xdr:row>
      <xdr:rowOff>142875</xdr:rowOff>
    </xdr:from>
    <xdr:to>
      <xdr:col>2</xdr:col>
      <xdr:colOff>2409518</xdr:colOff>
      <xdr:row>64</xdr:row>
      <xdr:rowOff>600018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952500" y="16706850"/>
          <a:ext cx="2457143" cy="457143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952500</xdr:colOff>
      <xdr:row>54</xdr:row>
      <xdr:rowOff>238125</xdr:rowOff>
    </xdr:from>
    <xdr:to>
      <xdr:col>2</xdr:col>
      <xdr:colOff>2399994</xdr:colOff>
      <xdr:row>54</xdr:row>
      <xdr:rowOff>1095268</xdr:rowOff>
    </xdr:to>
    <xdr:pic>
      <xdr:nvPicPr>
        <xdr:cNvPr id="33" name="Picture 32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952500" y="14411325"/>
          <a:ext cx="2447619" cy="857143"/>
        </a:xfrm>
        <a:prstGeom prst="rect">
          <a:avLst/>
        </a:prstGeom>
      </xdr:spPr>
    </xdr:pic>
    <xdr:clientData/>
  </xdr:twoCellAnchor>
  <xdr:twoCellAnchor editAs="oneCell">
    <xdr:from>
      <xdr:col>1</xdr:col>
      <xdr:colOff>971550</xdr:colOff>
      <xdr:row>46</xdr:row>
      <xdr:rowOff>123825</xdr:rowOff>
    </xdr:from>
    <xdr:to>
      <xdr:col>2</xdr:col>
      <xdr:colOff>3123806</xdr:colOff>
      <xdr:row>46</xdr:row>
      <xdr:rowOff>1066682</xdr:rowOff>
    </xdr:to>
    <xdr:pic>
      <xdr:nvPicPr>
        <xdr:cNvPr id="34" name="Picture 33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971550" y="12487275"/>
          <a:ext cx="3152381" cy="942857"/>
        </a:xfrm>
        <a:prstGeom prst="rect">
          <a:avLst/>
        </a:prstGeom>
      </xdr:spPr>
    </xdr:pic>
    <xdr:clientData/>
  </xdr:twoCellAnchor>
  <xdr:twoCellAnchor editAs="oneCell">
    <xdr:from>
      <xdr:col>1</xdr:col>
      <xdr:colOff>400051</xdr:colOff>
      <xdr:row>154</xdr:row>
      <xdr:rowOff>114302</xdr:rowOff>
    </xdr:from>
    <xdr:to>
      <xdr:col>2</xdr:col>
      <xdr:colOff>1009650</xdr:colOff>
      <xdr:row>161</xdr:row>
      <xdr:rowOff>21606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400051" y="31365827"/>
          <a:ext cx="1609724" cy="1136029"/>
        </a:xfrm>
        <a:prstGeom prst="rect">
          <a:avLst/>
        </a:prstGeom>
      </xdr:spPr>
    </xdr:pic>
    <xdr:clientData/>
  </xdr:twoCellAnchor>
  <xdr:twoCellAnchor editAs="oneCell">
    <xdr:from>
      <xdr:col>2</xdr:col>
      <xdr:colOff>2304432</xdr:colOff>
      <xdr:row>153</xdr:row>
      <xdr:rowOff>200025</xdr:rowOff>
    </xdr:from>
    <xdr:to>
      <xdr:col>2</xdr:col>
      <xdr:colOff>4253105</xdr:colOff>
      <xdr:row>161</xdr:row>
      <xdr:rowOff>158536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3304557" y="31194375"/>
          <a:ext cx="1948673" cy="1444411"/>
        </a:xfrm>
        <a:prstGeom prst="rect">
          <a:avLst/>
        </a:prstGeom>
      </xdr:spPr>
    </xdr:pic>
    <xdr:clientData/>
  </xdr:twoCellAnchor>
  <xdr:twoCellAnchor editAs="oneCell">
    <xdr:from>
      <xdr:col>2</xdr:col>
      <xdr:colOff>1228727</xdr:colOff>
      <xdr:row>155</xdr:row>
      <xdr:rowOff>125769</xdr:rowOff>
    </xdr:from>
    <xdr:to>
      <xdr:col>2</xdr:col>
      <xdr:colOff>2647951</xdr:colOff>
      <xdr:row>160</xdr:row>
      <xdr:rowOff>89148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228852" y="31539219"/>
          <a:ext cx="1419224" cy="773004"/>
        </a:xfrm>
        <a:prstGeom prst="rect">
          <a:avLst/>
        </a:prstGeom>
      </xdr:spPr>
    </xdr:pic>
    <xdr:clientData/>
  </xdr:twoCellAnchor>
  <xdr:twoCellAnchor editAs="oneCell">
    <xdr:from>
      <xdr:col>2</xdr:col>
      <xdr:colOff>4081163</xdr:colOff>
      <xdr:row>154</xdr:row>
      <xdr:rowOff>57149</xdr:rowOff>
    </xdr:from>
    <xdr:to>
      <xdr:col>4</xdr:col>
      <xdr:colOff>107241</xdr:colOff>
      <xdr:row>161</xdr:row>
      <xdr:rowOff>82553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081288" y="31308674"/>
          <a:ext cx="1807753" cy="1254129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381000</xdr:colOff>
      <xdr:row>2</xdr:row>
      <xdr:rowOff>152400</xdr:rowOff>
    </xdr:from>
    <xdr:to>
      <xdr:col>2</xdr:col>
      <xdr:colOff>4748793</xdr:colOff>
      <xdr:row>5</xdr:row>
      <xdr:rowOff>152784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1125" y="152400"/>
          <a:ext cx="4367793" cy="1667259"/>
        </a:xfrm>
        <a:prstGeom prst="rect">
          <a:avLst/>
        </a:prstGeom>
      </xdr:spPr>
    </xdr:pic>
    <xdr:clientData/>
  </xdr:twoCellAnchor>
  <xdr:twoCellAnchor editAs="oneCell">
    <xdr:from>
      <xdr:col>2</xdr:col>
      <xdr:colOff>557213</xdr:colOff>
      <xdr:row>371</xdr:row>
      <xdr:rowOff>38100</xdr:rowOff>
    </xdr:from>
    <xdr:to>
      <xdr:col>2</xdr:col>
      <xdr:colOff>4925006</xdr:colOff>
      <xdr:row>381</xdr:row>
      <xdr:rowOff>86109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57338" y="75752325"/>
          <a:ext cx="4367793" cy="1667259"/>
        </a:xfrm>
        <a:prstGeom prst="rect">
          <a:avLst/>
        </a:prstGeom>
      </xdr:spPr>
    </xdr:pic>
    <xdr:clientData/>
  </xdr:twoCellAnchor>
  <xdr:twoCellAnchor editAs="oneCell">
    <xdr:from>
      <xdr:col>2</xdr:col>
      <xdr:colOff>400050</xdr:colOff>
      <xdr:row>221</xdr:row>
      <xdr:rowOff>9526</xdr:rowOff>
    </xdr:from>
    <xdr:to>
      <xdr:col>2</xdr:col>
      <xdr:colOff>4162425</xdr:colOff>
      <xdr:row>221</xdr:row>
      <xdr:rowOff>1124304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1400175" y="44910376"/>
          <a:ext cx="3762375" cy="1114778"/>
        </a:xfrm>
        <a:prstGeom prst="rect">
          <a:avLst/>
        </a:prstGeom>
      </xdr:spPr>
    </xdr:pic>
    <xdr:clientData/>
  </xdr:twoCellAnchor>
  <xdr:twoCellAnchor editAs="oneCell">
    <xdr:from>
      <xdr:col>1</xdr:col>
      <xdr:colOff>438150</xdr:colOff>
      <xdr:row>36</xdr:row>
      <xdr:rowOff>133350</xdr:rowOff>
    </xdr:from>
    <xdr:to>
      <xdr:col>2</xdr:col>
      <xdr:colOff>1104900</xdr:colOff>
      <xdr:row>36</xdr:row>
      <xdr:rowOff>1733550</xdr:rowOff>
    </xdr:to>
    <xdr:pic>
      <xdr:nvPicPr>
        <xdr:cNvPr id="54" name="Picture 53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8150" y="12249150"/>
          <a:ext cx="1666875" cy="1600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1304925</xdr:colOff>
      <xdr:row>36</xdr:row>
      <xdr:rowOff>276225</xdr:rowOff>
    </xdr:from>
    <xdr:to>
      <xdr:col>2</xdr:col>
      <xdr:colOff>2286000</xdr:colOff>
      <xdr:row>36</xdr:row>
      <xdr:rowOff>1581150</xdr:rowOff>
    </xdr:to>
    <xdr:pic>
      <xdr:nvPicPr>
        <xdr:cNvPr id="66" name="Picture 65">
          <a:extLst>
            <a:ext uri="{FF2B5EF4-FFF2-40B4-BE49-F238E27FC236}">
              <a16:creationId xmlns:a16="http://schemas.microsoft.com/office/drawing/2014/main" id="{00000000-0008-0000-0000-00004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05050" y="12392025"/>
          <a:ext cx="981075" cy="13049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514350</xdr:colOff>
      <xdr:row>221</xdr:row>
      <xdr:rowOff>259213</xdr:rowOff>
    </xdr:from>
    <xdr:to>
      <xdr:col>2</xdr:col>
      <xdr:colOff>1590676</xdr:colOff>
      <xdr:row>221</xdr:row>
      <xdr:rowOff>1128155</xdr:rowOff>
    </xdr:to>
    <xdr:pic>
      <xdr:nvPicPr>
        <xdr:cNvPr id="80" name="Picture 79">
          <a:extLst>
            <a:ext uri="{FF2B5EF4-FFF2-40B4-BE49-F238E27FC236}">
              <a16:creationId xmlns:a16="http://schemas.microsoft.com/office/drawing/2014/main" id="{00000000-0008-0000-0000-00005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14475" y="45160063"/>
          <a:ext cx="1076326" cy="8689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4467225</xdr:colOff>
      <xdr:row>201</xdr:row>
      <xdr:rowOff>209549</xdr:rowOff>
    </xdr:from>
    <xdr:to>
      <xdr:col>3</xdr:col>
      <xdr:colOff>307777</xdr:colOff>
      <xdr:row>201</xdr:row>
      <xdr:rowOff>981074</xdr:rowOff>
    </xdr:to>
    <xdr:pic>
      <xdr:nvPicPr>
        <xdr:cNvPr id="83" name="Picture 82">
          <a:extLst>
            <a:ext uri="{FF2B5EF4-FFF2-40B4-BE49-F238E27FC236}">
              <a16:creationId xmlns:a16="http://schemas.microsoft.com/office/drawing/2014/main" id="{00000000-0008-0000-0000-00005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67350" y="41405174"/>
          <a:ext cx="1012627" cy="771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1333501</xdr:colOff>
      <xdr:row>285</xdr:row>
      <xdr:rowOff>9525</xdr:rowOff>
    </xdr:from>
    <xdr:to>
      <xdr:col>4</xdr:col>
      <xdr:colOff>361950</xdr:colOff>
      <xdr:row>285</xdr:row>
      <xdr:rowOff>1021570</xdr:rowOff>
    </xdr:to>
    <xdr:pic>
      <xdr:nvPicPr>
        <xdr:cNvPr id="84" name="Picture 83">
          <a:extLst>
            <a:ext uri="{FF2B5EF4-FFF2-40B4-BE49-F238E27FC236}">
              <a16:creationId xmlns:a16="http://schemas.microsoft.com/office/drawing/2014/main" id="{00000000-0008-0000-0000-00005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33626" y="57045225"/>
          <a:ext cx="4810124" cy="10120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876300</xdr:colOff>
      <xdr:row>16</xdr:row>
      <xdr:rowOff>171450</xdr:rowOff>
    </xdr:from>
    <xdr:to>
      <xdr:col>3</xdr:col>
      <xdr:colOff>142196</xdr:colOff>
      <xdr:row>16</xdr:row>
      <xdr:rowOff>1685736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876300" y="5448300"/>
          <a:ext cx="5438096" cy="1514286"/>
        </a:xfrm>
        <a:prstGeom prst="rect">
          <a:avLst/>
        </a:prstGeom>
      </xdr:spPr>
    </xdr:pic>
    <xdr:clientData/>
  </xdr:twoCellAnchor>
  <xdr:twoCellAnchor editAs="oneCell">
    <xdr:from>
      <xdr:col>1</xdr:col>
      <xdr:colOff>847725</xdr:colOff>
      <xdr:row>27</xdr:row>
      <xdr:rowOff>200025</xdr:rowOff>
    </xdr:from>
    <xdr:to>
      <xdr:col>3</xdr:col>
      <xdr:colOff>494573</xdr:colOff>
      <xdr:row>27</xdr:row>
      <xdr:rowOff>1552406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847725" y="8515350"/>
          <a:ext cx="5819048" cy="1352381"/>
        </a:xfrm>
        <a:prstGeom prst="rect">
          <a:avLst/>
        </a:prstGeom>
      </xdr:spPr>
    </xdr:pic>
    <xdr:clientData/>
  </xdr:twoCellAnchor>
  <xdr:twoCellAnchor editAs="oneCell">
    <xdr:from>
      <xdr:col>2</xdr:col>
      <xdr:colOff>1371601</xdr:colOff>
      <xdr:row>234</xdr:row>
      <xdr:rowOff>85725</xdr:rowOff>
    </xdr:from>
    <xdr:to>
      <xdr:col>2</xdr:col>
      <xdr:colOff>3331713</xdr:colOff>
      <xdr:row>244</xdr:row>
      <xdr:rowOff>114300</xdr:rowOff>
    </xdr:to>
    <xdr:pic>
      <xdr:nvPicPr>
        <xdr:cNvPr id="39" name="Picture 38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71726" y="53206650"/>
          <a:ext cx="1960112" cy="1743075"/>
        </a:xfrm>
        <a:prstGeom prst="rect">
          <a:avLst/>
        </a:prstGeom>
      </xdr:spPr>
    </xdr:pic>
    <xdr:clientData/>
  </xdr:twoCellAnchor>
  <xdr:twoCellAnchor editAs="oneCell">
    <xdr:from>
      <xdr:col>1</xdr:col>
      <xdr:colOff>933450</xdr:colOff>
      <xdr:row>244</xdr:row>
      <xdr:rowOff>38100</xdr:rowOff>
    </xdr:from>
    <xdr:to>
      <xdr:col>2</xdr:col>
      <xdr:colOff>2152650</xdr:colOff>
      <xdr:row>250</xdr:row>
      <xdr:rowOff>609</xdr:rowOff>
    </xdr:to>
    <xdr:pic>
      <xdr:nvPicPr>
        <xdr:cNvPr id="40" name="Picture 39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933450" y="49758600"/>
          <a:ext cx="2219325" cy="934059"/>
        </a:xfrm>
        <a:prstGeom prst="rect">
          <a:avLst/>
        </a:prstGeom>
      </xdr:spPr>
    </xdr:pic>
    <xdr:clientData/>
  </xdr:twoCellAnchor>
  <xdr:twoCellAnchor editAs="oneCell">
    <xdr:from>
      <xdr:col>2</xdr:col>
      <xdr:colOff>2933700</xdr:colOff>
      <xdr:row>242</xdr:row>
      <xdr:rowOff>134497</xdr:rowOff>
    </xdr:from>
    <xdr:to>
      <xdr:col>2</xdr:col>
      <xdr:colOff>4106203</xdr:colOff>
      <xdr:row>250</xdr:row>
      <xdr:rowOff>38100</xdr:rowOff>
    </xdr:to>
    <xdr:pic>
      <xdr:nvPicPr>
        <xdr:cNvPr id="42" name="Picture 41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3933825" y="49531147"/>
          <a:ext cx="1172503" cy="1199003"/>
        </a:xfrm>
        <a:prstGeom prst="rect">
          <a:avLst/>
        </a:prstGeom>
      </xdr:spPr>
    </xdr:pic>
    <xdr:clientData/>
  </xdr:twoCellAnchor>
  <xdr:twoCellAnchor editAs="oneCell">
    <xdr:from>
      <xdr:col>2</xdr:col>
      <xdr:colOff>4252912</xdr:colOff>
      <xdr:row>242</xdr:row>
      <xdr:rowOff>114300</xdr:rowOff>
    </xdr:from>
    <xdr:to>
      <xdr:col>3</xdr:col>
      <xdr:colOff>325346</xdr:colOff>
      <xdr:row>250</xdr:row>
      <xdr:rowOff>66675</xdr:rowOff>
    </xdr:to>
    <xdr:pic>
      <xdr:nvPicPr>
        <xdr:cNvPr id="43" name="Picture 42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253037" y="49510950"/>
          <a:ext cx="1244509" cy="1247775"/>
        </a:xfrm>
        <a:prstGeom prst="rect">
          <a:avLst/>
        </a:prstGeom>
      </xdr:spPr>
    </xdr:pic>
    <xdr:clientData/>
  </xdr:twoCellAnchor>
  <xdr:twoCellAnchor editAs="oneCell">
    <xdr:from>
      <xdr:col>1</xdr:col>
      <xdr:colOff>542925</xdr:colOff>
      <xdr:row>285</xdr:row>
      <xdr:rowOff>38100</xdr:rowOff>
    </xdr:from>
    <xdr:to>
      <xdr:col>2</xdr:col>
      <xdr:colOff>1176338</xdr:colOff>
      <xdr:row>285</xdr:row>
      <xdr:rowOff>1047750</xdr:rowOff>
    </xdr:to>
    <xdr:pic>
      <xdr:nvPicPr>
        <xdr:cNvPr id="44" name="Picture 43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542925" y="57073800"/>
          <a:ext cx="1633538" cy="1009650"/>
        </a:xfrm>
        <a:prstGeom prst="rect">
          <a:avLst/>
        </a:prstGeom>
      </xdr:spPr>
    </xdr:pic>
    <xdr:clientData/>
  </xdr:twoCellAnchor>
  <xdr:twoCellAnchor editAs="oneCell">
    <xdr:from>
      <xdr:col>2</xdr:col>
      <xdr:colOff>933450</xdr:colOff>
      <xdr:row>139</xdr:row>
      <xdr:rowOff>38100</xdr:rowOff>
    </xdr:from>
    <xdr:to>
      <xdr:col>2</xdr:col>
      <xdr:colOff>1921002</xdr:colOff>
      <xdr:row>145</xdr:row>
      <xdr:rowOff>54102</xdr:rowOff>
    </xdr:to>
    <xdr:pic>
      <xdr:nvPicPr>
        <xdr:cNvPr id="46" name="Picture 45" descr="Image preview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33575" y="33880425"/>
          <a:ext cx="987552" cy="9875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queryTables/queryTable1.xml><?xml version="1.0" encoding="utf-8"?>
<queryTable xmlns="http://schemas.openxmlformats.org/spreadsheetml/2006/main" xmlns:mc="http://schemas.openxmlformats.org/markup-compatibility/2006" xmlns:xr16="http://schemas.microsoft.com/office/spreadsheetml/2017/revision16" mc:Ignorable="xr16" name="ExternalData_1" connectionId="2" xr16:uid="{00000000-0016-0000-0100-000000000000}" autoFormatId="0" applyNumberFormats="0" applyBorderFormats="0" applyFontFormats="1" applyPatternFormats="1" applyAlignmentFormats="0" applyWidthHeightFormats="0">
  <queryTableRefresh preserveSortFilterLayout="0" nextId="22" unboundColumnsRight="1">
    <queryTableFields count="21">
      <queryTableField id="1" name="PartNo" tableColumnId="337"/>
      <queryTableField id="2" name="ShortDesc" tableColumnId="338"/>
      <queryTableField id="3" name="Fits" tableColumnId="339"/>
      <queryTableField id="4" name="ListPrice" tableColumnId="340"/>
      <queryTableField id="5" name="Fuel" tableColumnId="341"/>
      <queryTableField id="6" name="Weight" tableColumnId="342"/>
      <queryTableField id="7" name="Created" tableColumnId="343"/>
      <queryTableField id="8" name="BtuH" tableColumnId="344"/>
      <queryTableField id="9" name="UPC" tableColumnId="345"/>
      <queryTableField id="10" name="RPart" tableColumnId="346"/>
      <queryTableField id="11" name="Description" tableColumnId="347"/>
      <queryTableField id="12" name="CtnW" tableColumnId="348"/>
      <queryTableField id="13" name="CtnD" tableColumnId="349"/>
      <queryTableField id="14" name="CtnH" tableColumnId="350"/>
      <queryTableField id="15" name="CtnComment" tableColumnId="351"/>
      <queryTableField id="16" name="PalletQty" tableColumnId="352"/>
      <queryTableField id="17" name="PalletStack" tableColumnId="353"/>
      <queryTableField id="18" name="PalletW" tableColumnId="354"/>
      <queryTableField id="19" name="PalletD" tableColumnId="355"/>
      <queryTableField id="20" name="PalletH" tableColumnId="356"/>
      <queryTableField id="21" dataBound="0" tableColumnId="357"/>
    </queryTableFields>
  </queryTableRefresh>
</queryTable>
</file>

<file path=xl/queryTables/queryTable2.xml><?xml version="1.0" encoding="utf-8"?>
<queryTable xmlns="http://schemas.openxmlformats.org/spreadsheetml/2006/main" xmlns:mc="http://schemas.openxmlformats.org/markup-compatibility/2006" xmlns:xr16="http://schemas.microsoft.com/office/spreadsheetml/2017/revision16" mc:Ignorable="xr16" name="ExternalData_1" connectionId="1" xr16:uid="{00000000-0016-0000-0200-000001000000}" autoFormatId="0" applyNumberFormats="0" applyBorderFormats="0" applyFontFormats="1" applyPatternFormats="1" applyAlignmentFormats="0" applyWidthHeightFormats="0">
  <queryTableRefresh preserveSortFilterLayout="0" nextId="21">
    <queryTableFields count="20">
      <queryTableField id="1" name="PartNo" tableColumnId="321"/>
      <queryTableField id="2" name="ShortDesc" tableColumnId="322"/>
      <queryTableField id="3" name="Fits" tableColumnId="323"/>
      <queryTableField id="4" name="ListPrice" tableColumnId="324"/>
      <queryTableField id="5" name="Fuel" tableColumnId="325"/>
      <queryTableField id="6" name="Weight" tableColumnId="326"/>
      <queryTableField id="7" name="Created" tableColumnId="327"/>
      <queryTableField id="8" name="BtuH" tableColumnId="328"/>
      <queryTableField id="9" name="UPC" tableColumnId="329"/>
      <queryTableField id="10" name="RPart" tableColumnId="330"/>
      <queryTableField id="11" name="Description" tableColumnId="331"/>
      <queryTableField id="12" name="CtnW" tableColumnId="332"/>
      <queryTableField id="13" name="CtnD" tableColumnId="333"/>
      <queryTableField id="14" name="CtnH" tableColumnId="334"/>
      <queryTableField id="15" name="CtnComment" tableColumnId="335"/>
      <queryTableField id="16" name="PalletQty" tableColumnId="336"/>
      <queryTableField id="17" name="PalletStack" tableColumnId="337"/>
      <queryTableField id="18" name="PalletW" tableColumnId="338"/>
      <queryTableField id="19" name="PalletD" tableColumnId="339"/>
      <queryTableField id="20" name="PalletH" tableColumnId="340"/>
    </queryTableFields>
  </queryTableRefresh>
</queryTable>
</file>

<file path=xl/tables/_rels/table1.xml.rels><?xml version="1.0" encoding="UTF-8" standalone="yes"?>
<Relationships xmlns="http://schemas.openxmlformats.org/package/2006/relationships"><Relationship Id="rId1" Type="http://schemas.openxmlformats.org/officeDocument/2006/relationships/queryTable" Target="../queryTables/queryTable1.xml"/></Relationships>
</file>

<file path=xl/tables/_rels/table2.xml.rels><?xml version="1.0" encoding="UTF-8" standalone="yes"?>
<Relationships xmlns="http://schemas.openxmlformats.org/package/2006/relationships"><Relationship Id="rId1" Type="http://schemas.openxmlformats.org/officeDocument/2006/relationships/queryTable" Target="../queryTables/queryTable2.xml"/></Relationships>
</file>

<file path=xl/tables/table1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2" xr:uid="{00000000-000C-0000-FFFF-FFFF00000000}" name="Price_List___PMO_ShortDesc_2" displayName="Price_List___PMO_ShortDesc_2" ref="A1:U274" tableType="queryTable" totalsRowShown="0" headerRowDxfId="79" dataDxfId="78">
  <autoFilter ref="A1:U274" xr:uid="{00000000-0009-0000-0100-000002000000}"/>
  <tableColumns count="21">
    <tableColumn id="337" xr3:uid="{00000000-0010-0000-0000-000051010000}" uniqueName="337" name="PartNo" queryTableFieldId="1" dataDxfId="77"/>
    <tableColumn id="338" xr3:uid="{00000000-0010-0000-0000-000052010000}" uniqueName="338" name="ShortDesc" queryTableFieldId="2" dataDxfId="76"/>
    <tableColumn id="339" xr3:uid="{00000000-0010-0000-0000-000053010000}" uniqueName="339" name="Fits" queryTableFieldId="3" dataDxfId="75"/>
    <tableColumn id="340" xr3:uid="{00000000-0010-0000-0000-000054010000}" uniqueName="340" name="ListPrice" queryTableFieldId="4" dataDxfId="74"/>
    <tableColumn id="341" xr3:uid="{00000000-0010-0000-0000-000055010000}" uniqueName="341" name="Fuel" queryTableFieldId="5" dataDxfId="73"/>
    <tableColumn id="342" xr3:uid="{00000000-0010-0000-0000-000056010000}" uniqueName="342" name="Weight" queryTableFieldId="6" dataDxfId="72"/>
    <tableColumn id="343" xr3:uid="{00000000-0010-0000-0000-000057010000}" uniqueName="343" name="Created" queryTableFieldId="7" dataDxfId="71"/>
    <tableColumn id="344" xr3:uid="{00000000-0010-0000-0000-000058010000}" uniqueName="344" name="BtuH" queryTableFieldId="8" dataDxfId="70"/>
    <tableColumn id="345" xr3:uid="{00000000-0010-0000-0000-000059010000}" uniqueName="345" name="UPC" queryTableFieldId="9" dataDxfId="69"/>
    <tableColumn id="346" xr3:uid="{00000000-0010-0000-0000-00005A010000}" uniqueName="346" name="RPart" queryTableFieldId="10" dataDxfId="68"/>
    <tableColumn id="347" xr3:uid="{00000000-0010-0000-0000-00005B010000}" uniqueName="347" name="Description" queryTableFieldId="11" dataDxfId="67"/>
    <tableColumn id="348" xr3:uid="{00000000-0010-0000-0000-00005C010000}" uniqueName="348" name="CtnW" queryTableFieldId="12" dataDxfId="66"/>
    <tableColumn id="349" xr3:uid="{00000000-0010-0000-0000-00005D010000}" uniqueName="349" name="CtnD" queryTableFieldId="13" dataDxfId="65"/>
    <tableColumn id="350" xr3:uid="{00000000-0010-0000-0000-00005E010000}" uniqueName="350" name="CtnH" queryTableFieldId="14" dataDxfId="64"/>
    <tableColumn id="351" xr3:uid="{00000000-0010-0000-0000-00005F010000}" uniqueName="351" name="CtnComment" queryTableFieldId="15" dataDxfId="63"/>
    <tableColumn id="352" xr3:uid="{00000000-0010-0000-0000-000060010000}" uniqueName="352" name="PalletQty" queryTableFieldId="16" dataDxfId="62"/>
    <tableColumn id="353" xr3:uid="{00000000-0010-0000-0000-000061010000}" uniqueName="353" name="PalletStack" queryTableFieldId="17" dataDxfId="61"/>
    <tableColumn id="354" xr3:uid="{00000000-0010-0000-0000-000062010000}" uniqueName="354" name="PalletW" queryTableFieldId="18" dataDxfId="60"/>
    <tableColumn id="355" xr3:uid="{00000000-0010-0000-0000-000063010000}" uniqueName="355" name="PalletD" queryTableFieldId="19" dataDxfId="59"/>
    <tableColumn id="356" xr3:uid="{00000000-0010-0000-0000-000064010000}" uniqueName="356" name="PalletH" queryTableFieldId="20" dataDxfId="58"/>
    <tableColumn id="357" xr3:uid="{00000000-0010-0000-0000-000065010000}" uniqueName="357" name="Your Cost" queryTableFieldId="21" dataDxfId="57"/>
  </tableColumns>
  <tableStyleInfo name="TableStyleQueryResult" showFirstColumn="0" showLastColumn="0" showRowStripes="1" showColumnStripes="0"/>
</table>
</file>

<file path=xl/tables/table2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1" xr:uid="{00000000-000C-0000-FFFF-FFFF01000000}" name="Price_List___BRM_ShortDesc" displayName="Price_List___BRM_ShortDesc" ref="A1:T1124" tableType="queryTable" totalsRowShown="0" headerRowDxfId="56" dataDxfId="55">
  <autoFilter ref="A1:T1124" xr:uid="{00000000-0009-0000-0100-000001000000}"/>
  <tableColumns count="20">
    <tableColumn id="321" xr3:uid="{00000000-0010-0000-0100-000041010000}" uniqueName="321" name="PartNo" queryTableFieldId="1" dataDxfId="54"/>
    <tableColumn id="322" xr3:uid="{00000000-0010-0000-0100-000042010000}" uniqueName="322" name="ShortDesc" queryTableFieldId="2" dataDxfId="53"/>
    <tableColumn id="323" xr3:uid="{00000000-0010-0000-0100-000043010000}" uniqueName="323" name="Fits" queryTableFieldId="3" dataDxfId="52"/>
    <tableColumn id="324" xr3:uid="{00000000-0010-0000-0100-000044010000}" uniqueName="324" name="ListPrice" queryTableFieldId="4" dataDxfId="51"/>
    <tableColumn id="325" xr3:uid="{00000000-0010-0000-0100-000045010000}" uniqueName="325" name="Fuel" queryTableFieldId="5" dataDxfId="50"/>
    <tableColumn id="326" xr3:uid="{00000000-0010-0000-0100-000046010000}" uniqueName="326" name="Weight" queryTableFieldId="6" dataDxfId="49"/>
    <tableColumn id="327" xr3:uid="{00000000-0010-0000-0100-000047010000}" uniqueName="327" name="Created" queryTableFieldId="7" dataDxfId="48"/>
    <tableColumn id="328" xr3:uid="{00000000-0010-0000-0100-000048010000}" uniqueName="328" name="BtuH" queryTableFieldId="8" dataDxfId="47"/>
    <tableColumn id="329" xr3:uid="{00000000-0010-0000-0100-000049010000}" uniqueName="329" name="UPC" queryTableFieldId="9" dataDxfId="46"/>
    <tableColumn id="330" xr3:uid="{00000000-0010-0000-0100-00004A010000}" uniqueName="330" name="RPart" queryTableFieldId="10" dataDxfId="45"/>
    <tableColumn id="331" xr3:uid="{00000000-0010-0000-0100-00004B010000}" uniqueName="331" name="Description" queryTableFieldId="11" dataDxfId="44"/>
    <tableColumn id="332" xr3:uid="{00000000-0010-0000-0100-00004C010000}" uniqueName="332" name="CtnW" queryTableFieldId="12" dataDxfId="43"/>
    <tableColumn id="333" xr3:uid="{00000000-0010-0000-0100-00004D010000}" uniqueName="333" name="CtnD" queryTableFieldId="13" dataDxfId="42"/>
    <tableColumn id="334" xr3:uid="{00000000-0010-0000-0100-00004E010000}" uniqueName="334" name="CtnH" queryTableFieldId="14" dataDxfId="41"/>
    <tableColumn id="335" xr3:uid="{00000000-0010-0000-0100-00004F010000}" uniqueName="335" name="CtnComment" queryTableFieldId="15" dataDxfId="40"/>
    <tableColumn id="336" xr3:uid="{00000000-0010-0000-0100-000050010000}" uniqueName="336" name="PalletQty" queryTableFieldId="16" dataDxfId="39"/>
    <tableColumn id="337" xr3:uid="{00000000-0010-0000-0100-000051010000}" uniqueName="337" name="PalletStack" queryTableFieldId="17" dataDxfId="38"/>
    <tableColumn id="338" xr3:uid="{00000000-0010-0000-0100-000052010000}" uniqueName="338" name="PalletW" queryTableFieldId="18" dataDxfId="37"/>
    <tableColumn id="339" xr3:uid="{00000000-0010-0000-0100-000053010000}" uniqueName="339" name="PalletD" queryTableFieldId="19" dataDxfId="36"/>
    <tableColumn id="340" xr3:uid="{00000000-0010-0000-0100-000054010000}" uniqueName="340" name="PalletH" queryTableFieldId="20" dataDxfId="35"/>
  </tableColumns>
  <tableStyleInfo name="TableStyleQueryResult" showFirstColumn="0" showLastColumn="0" showRowStripes="1" showColumnStripes="0"/>
</table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table" Target="../tables/table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table" Target="../tables/table2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W409"/>
  <sheetViews>
    <sheetView tabSelected="1" view="pageBreakPreview" topLeftCell="B3" zoomScaleNormal="100" zoomScaleSheetLayoutView="100" workbookViewId="0">
      <selection activeCell="F5" sqref="F5"/>
    </sheetView>
  </sheetViews>
  <sheetFormatPr defaultColWidth="8.83203125" defaultRowHeight="12.75"/>
  <cols>
    <col min="1" max="1" width="0" style="6" hidden="1" customWidth="1"/>
    <col min="2" max="2" width="17.5" style="9" customWidth="1"/>
    <col min="3" max="3" width="90.5" style="6" customWidth="1"/>
    <col min="4" max="4" width="10.6640625" style="15" customWidth="1"/>
    <col min="5" max="5" width="12.83203125" style="15" customWidth="1"/>
    <col min="6" max="6" width="14.5" style="34" bestFit="1" customWidth="1"/>
    <col min="7" max="7" width="19.1640625" style="45" hidden="1" customWidth="1"/>
    <col min="8" max="9" width="19.1640625" style="45" customWidth="1"/>
    <col min="10" max="11" width="12" style="77" bestFit="1" customWidth="1"/>
    <col min="12" max="12" width="15.6640625" style="77" bestFit="1" customWidth="1"/>
    <col min="13" max="13" width="12.5" style="6" bestFit="1" customWidth="1"/>
    <col min="14" max="14" width="10.5" style="6" customWidth="1"/>
    <col min="15" max="15" width="14.83203125" style="6" customWidth="1"/>
    <col min="16" max="16" width="11" style="73" bestFit="1" customWidth="1"/>
    <col min="17" max="17" width="14.6640625" style="6" bestFit="1" customWidth="1"/>
    <col min="18" max="18" width="11.1640625" style="6" bestFit="1" customWidth="1"/>
    <col min="19" max="19" width="8.83203125" style="6"/>
    <col min="20" max="20" width="11.1640625" style="6" bestFit="1" customWidth="1"/>
    <col min="21" max="21" width="8.83203125" style="6"/>
    <col min="22" max="22" width="13.1640625" style="6" bestFit="1" customWidth="1"/>
    <col min="23" max="23" width="11.5" style="6" bestFit="1" customWidth="1"/>
    <col min="24" max="16384" width="8.83203125" style="6"/>
  </cols>
  <sheetData>
    <row r="1" spans="1:17" s="3" customFormat="1" ht="15" hidden="1" customHeight="1">
      <c r="A1" s="1"/>
      <c r="B1" s="7"/>
      <c r="C1" s="11" t="s">
        <v>45</v>
      </c>
      <c r="D1" s="2"/>
      <c r="E1" s="15"/>
      <c r="F1" s="33"/>
      <c r="G1" s="44"/>
      <c r="H1" s="44"/>
      <c r="I1" s="44"/>
      <c r="J1" s="76"/>
      <c r="K1" s="76"/>
      <c r="L1" s="76"/>
      <c r="P1" s="72"/>
    </row>
    <row r="2" spans="1:17" s="3" customFormat="1" ht="18" hidden="1" customHeight="1">
      <c r="A2" s="4"/>
      <c r="B2" s="8"/>
      <c r="C2" s="12" t="s">
        <v>46</v>
      </c>
      <c r="D2" s="2"/>
      <c r="E2" s="15"/>
      <c r="F2" s="33"/>
      <c r="G2" s="44"/>
      <c r="H2" s="44"/>
      <c r="I2" s="44"/>
      <c r="J2" s="76"/>
      <c r="K2" s="76"/>
      <c r="L2" s="76"/>
      <c r="P2" s="72"/>
    </row>
    <row r="5" spans="1:17" ht="105.75" customHeight="1"/>
    <row r="6" spans="1:17" ht="105.75" customHeight="1"/>
    <row r="8" spans="1:17" ht="13.5" thickBot="1"/>
    <row r="9" spans="1:17" ht="34.5" customHeight="1" thickBot="1">
      <c r="B9" s="107" t="s">
        <v>3723</v>
      </c>
      <c r="C9" s="107"/>
      <c r="D9" s="107"/>
      <c r="E9" s="107"/>
      <c r="F9" s="20"/>
      <c r="H9" s="5"/>
      <c r="I9" s="6" t="s">
        <v>44</v>
      </c>
    </row>
    <row r="10" spans="1:17">
      <c r="B10" s="108" t="s">
        <v>3638</v>
      </c>
      <c r="C10" s="108"/>
      <c r="D10" s="108"/>
      <c r="E10" s="108"/>
      <c r="F10" s="21"/>
    </row>
    <row r="11" spans="1:17">
      <c r="B11" s="108" t="s">
        <v>2</v>
      </c>
      <c r="C11" s="108"/>
      <c r="D11" s="108"/>
      <c r="E11" s="108"/>
      <c r="F11" s="21"/>
    </row>
    <row r="12" spans="1:17">
      <c r="C12" s="21"/>
      <c r="D12" s="21"/>
      <c r="E12" s="21"/>
      <c r="F12" s="21"/>
    </row>
    <row r="13" spans="1:17">
      <c r="C13" s="21"/>
      <c r="D13" s="21"/>
      <c r="E13" s="21"/>
      <c r="F13" s="21"/>
      <c r="N13" s="75"/>
      <c r="Q13" s="75"/>
    </row>
    <row r="14" spans="1:17">
      <c r="C14" s="21"/>
      <c r="D14" s="21"/>
      <c r="E14" s="21"/>
      <c r="F14" s="21"/>
    </row>
    <row r="15" spans="1:17" ht="13.5" customHeight="1">
      <c r="B15" s="10"/>
      <c r="C15" s="13"/>
      <c r="D15" s="16"/>
      <c r="E15" s="16"/>
      <c r="F15" s="35"/>
    </row>
    <row r="16" spans="1:17" s="23" customFormat="1" ht="20.25">
      <c r="B16" s="37" t="s">
        <v>430</v>
      </c>
      <c r="C16" s="25"/>
      <c r="D16" s="24"/>
      <c r="E16" s="24"/>
      <c r="F16" s="36"/>
      <c r="G16" s="46"/>
      <c r="H16" s="46"/>
      <c r="I16" s="46"/>
      <c r="J16" s="78"/>
      <c r="K16" s="78"/>
      <c r="L16" s="78"/>
      <c r="P16" s="74"/>
    </row>
    <row r="17" spans="2:23" ht="150" customHeight="1">
      <c r="C17" s="17"/>
      <c r="D17" s="18"/>
      <c r="E17" s="18"/>
      <c r="F17" s="18"/>
      <c r="H17"/>
      <c r="I17"/>
      <c r="J17"/>
      <c r="K17"/>
      <c r="L17"/>
      <c r="M17"/>
      <c r="N17"/>
      <c r="O17"/>
      <c r="P17"/>
      <c r="Q17"/>
      <c r="R17"/>
      <c r="S17"/>
      <c r="T17"/>
    </row>
    <row r="18" spans="2:23">
      <c r="B18" s="49" t="s">
        <v>0</v>
      </c>
      <c r="C18" s="50" t="s">
        <v>1</v>
      </c>
      <c r="D18" s="31" t="s">
        <v>47</v>
      </c>
      <c r="E18" s="52" t="s">
        <v>263</v>
      </c>
      <c r="F18" s="30" t="str">
        <f>IF($H$9="", ".", "    Cost")</f>
        <v>.</v>
      </c>
      <c r="G18" s="47"/>
      <c r="H18"/>
      <c r="I18"/>
      <c r="J18"/>
      <c r="K18"/>
      <c r="L18"/>
      <c r="M18"/>
      <c r="N18"/>
      <c r="O18"/>
      <c r="P18"/>
      <c r="Q18"/>
      <c r="R18"/>
      <c r="S18"/>
      <c r="T18"/>
      <c r="V18" s="71"/>
      <c r="W18" s="71"/>
    </row>
    <row r="19" spans="2:23">
      <c r="B19" s="28" t="s">
        <v>3600</v>
      </c>
      <c r="C19" s="28" t="str">
        <f>VLOOKUP(B19,Price_List___PMO_ShortDesc_2[],2,FALSE)</f>
        <v>Oval XX-Large Charcoal Grill</v>
      </c>
      <c r="D19" s="51"/>
      <c r="E19" s="53">
        <f t="shared" ref="E19:E24" si="0">VLOOKUP($B19, PriceLU,4, FALSE)</f>
        <v>2199</v>
      </c>
      <c r="F19" s="42" t="str">
        <f>IFERROR(IF('Grills and Accessories'!$H$9="", ".", ROUND( E19*'Grills and Accessories'!$H$9, 2)),"")</f>
        <v>.</v>
      </c>
      <c r="G19" s="47"/>
      <c r="H19"/>
      <c r="I19"/>
      <c r="J19"/>
      <c r="K19"/>
      <c r="L19"/>
      <c r="M19"/>
      <c r="N19"/>
      <c r="O19"/>
      <c r="P19"/>
      <c r="Q19"/>
      <c r="R19"/>
      <c r="S19"/>
      <c r="T19"/>
      <c r="V19" s="71"/>
      <c r="W19" s="71"/>
    </row>
    <row r="20" spans="2:23">
      <c r="B20" s="28" t="s">
        <v>3508</v>
      </c>
      <c r="C20" s="28" t="str">
        <f>VLOOKUP(B20,Price_List___PMO_ShortDesc_2[],2,FALSE)</f>
        <v>Oval X-Large Charcoal Grill Jack Daniels Edition</v>
      </c>
      <c r="D20" s="51">
        <f>VLOOKUP($B20,Price_List___PMO_ShortDesc_2[],6,FALSE)</f>
        <v>250</v>
      </c>
      <c r="E20" s="53">
        <f t="shared" si="0"/>
        <v>1899</v>
      </c>
      <c r="F20" s="42" t="str">
        <f>IFERROR(IF('Grills and Accessories'!$H$9="", ".", ROUND( E20*'Grills and Accessories'!$H$9, 2)),"")</f>
        <v>.</v>
      </c>
      <c r="G20" s="47"/>
      <c r="H20"/>
      <c r="I20"/>
      <c r="J20"/>
      <c r="K20"/>
      <c r="L20"/>
      <c r="M20"/>
      <c r="N20"/>
      <c r="O20"/>
      <c r="P20"/>
      <c r="Q20"/>
      <c r="R20"/>
      <c r="S20"/>
      <c r="T20"/>
      <c r="V20" s="71"/>
      <c r="W20" s="71"/>
    </row>
    <row r="21" spans="2:23">
      <c r="B21" s="28" t="s">
        <v>3506</v>
      </c>
      <c r="C21" s="28" t="str">
        <f>VLOOKUP(B21,Price_List___PMO_ShortDesc_2[],2,FALSE)</f>
        <v>Oval X-Large Charcoal Grill</v>
      </c>
      <c r="D21" s="51">
        <f>VLOOKUP($B21,Price_List___PMO_ShortDesc_2[],6,FALSE)</f>
        <v>250</v>
      </c>
      <c r="E21" s="53">
        <f t="shared" si="0"/>
        <v>1699</v>
      </c>
      <c r="F21" s="42" t="str">
        <f>IFERROR(IF('Grills and Accessories'!$H$9="", ".", ROUND( E21*'Grills and Accessories'!$H$9, 2)),"")</f>
        <v>.</v>
      </c>
      <c r="G21" s="47"/>
      <c r="H21"/>
      <c r="I21"/>
      <c r="J21"/>
      <c r="K21"/>
      <c r="L21"/>
      <c r="M21"/>
      <c r="N21"/>
      <c r="O21"/>
      <c r="P21"/>
      <c r="Q21"/>
      <c r="R21"/>
      <c r="S21"/>
      <c r="T21"/>
      <c r="V21" s="71"/>
      <c r="W21" s="71"/>
    </row>
    <row r="22" spans="2:23">
      <c r="B22" s="28" t="s">
        <v>3493</v>
      </c>
      <c r="C22" s="28" t="str">
        <f>VLOOKUP(B22,Price_List___PMO_ShortDesc_2[],2,FALSE)</f>
        <v>Oval Large Charcoal Grill</v>
      </c>
      <c r="D22" s="51">
        <f>VLOOKUP($B22,Price_List___PMO_ShortDesc_2[],6,FALSE)</f>
        <v>152</v>
      </c>
      <c r="E22" s="53">
        <f t="shared" si="0"/>
        <v>1299</v>
      </c>
      <c r="F22" s="42" t="str">
        <f>IFERROR(IF('Grills and Accessories'!$H$9="", ".", ROUND( E22*'Grills and Accessories'!$H$9, 2)),"")</f>
        <v>.</v>
      </c>
      <c r="G22" s="47"/>
      <c r="H22"/>
      <c r="I22"/>
      <c r="J22"/>
      <c r="K22"/>
      <c r="L22"/>
      <c r="M22"/>
      <c r="N22"/>
      <c r="O22"/>
      <c r="P22"/>
      <c r="Q22"/>
      <c r="R22"/>
      <c r="S22"/>
      <c r="T22"/>
      <c r="V22" s="71"/>
      <c r="W22" s="71"/>
    </row>
    <row r="23" spans="2:23">
      <c r="B23" s="28" t="s">
        <v>3482</v>
      </c>
      <c r="C23" s="28" t="str">
        <f>VLOOKUP(B23,Price_List___PMO_ShortDesc_2[],2,FALSE)</f>
        <v>Oval Junior Charcoal Grill</v>
      </c>
      <c r="D23" s="51">
        <f>VLOOKUP($B23,Price_List___PMO_ShortDesc_2[],6,FALSE)</f>
        <v>100</v>
      </c>
      <c r="E23" s="53">
        <f t="shared" si="0"/>
        <v>999</v>
      </c>
      <c r="F23" s="42" t="str">
        <f>IFERROR(IF('Grills and Accessories'!$H$9="", ".", ROUND( E23*'Grills and Accessories'!$H$9, 2)),"")</f>
        <v>.</v>
      </c>
      <c r="G23" s="47"/>
      <c r="H23"/>
      <c r="I23"/>
      <c r="J23"/>
      <c r="K23"/>
      <c r="L23"/>
      <c r="M23"/>
      <c r="N23"/>
      <c r="O23"/>
      <c r="P23"/>
      <c r="Q23"/>
      <c r="R23"/>
      <c r="S23"/>
      <c r="T23"/>
      <c r="V23" s="71"/>
      <c r="W23" s="71"/>
    </row>
    <row r="24" spans="2:23">
      <c r="B24" s="28" t="s">
        <v>3500</v>
      </c>
      <c r="C24" s="28" t="str">
        <f>VLOOKUP(B24,Price_List___PMO_ShortDesc_2[],2,FALSE)</f>
        <v>Round Charcoal Grill</v>
      </c>
      <c r="D24" s="51">
        <f>VLOOKUP($B24,Price_List___PMO_ShortDesc_2[],6,FALSE)</f>
        <v>202</v>
      </c>
      <c r="E24" s="53">
        <f t="shared" si="0"/>
        <v>999</v>
      </c>
      <c r="F24" s="42" t="str">
        <f>IFERROR(IF('Grills and Accessories'!$H$9="", ".", ROUND( E24*'Grills and Accessories'!$H$9, 2)),"")</f>
        <v>.</v>
      </c>
      <c r="G24" s="47"/>
      <c r="H24"/>
      <c r="I24"/>
      <c r="J24"/>
      <c r="K24"/>
      <c r="L24"/>
      <c r="M24"/>
      <c r="N24"/>
      <c r="O24"/>
      <c r="P24"/>
      <c r="Q24"/>
      <c r="R24"/>
      <c r="S24"/>
      <c r="T24"/>
      <c r="V24" s="71"/>
      <c r="W24" s="71"/>
    </row>
    <row r="25" spans="2:23">
      <c r="B25" s="67"/>
      <c r="C25" s="67"/>
      <c r="D25" s="68"/>
      <c r="E25" s="69"/>
      <c r="F25" s="42" t="str">
        <f>IFERROR(IF('Grills and Accessories'!$H$9="", ".", ROUND( E25*'Grills and Accessories'!$H$9, 2)),"")</f>
        <v>.</v>
      </c>
      <c r="G25" s="47"/>
      <c r="H25"/>
      <c r="I25"/>
      <c r="J25"/>
      <c r="K25"/>
      <c r="L25"/>
      <c r="M25"/>
      <c r="N25"/>
      <c r="O25"/>
      <c r="P25"/>
      <c r="Q25"/>
      <c r="R25"/>
      <c r="S25"/>
      <c r="T25"/>
      <c r="V25" s="71"/>
      <c r="W25" s="71"/>
    </row>
    <row r="26" spans="2:23" s="23" customFormat="1" ht="20.25">
      <c r="B26" s="37" t="s">
        <v>432</v>
      </c>
      <c r="C26" s="25"/>
      <c r="D26" s="24"/>
      <c r="E26" s="24"/>
      <c r="F26" s="42" t="str">
        <f>IFERROR(IF('Grills and Accessories'!$H$9="", ".", ROUND( E26*'Grills and Accessories'!$H$9, 2)),"")</f>
        <v>.</v>
      </c>
      <c r="G26" s="46"/>
      <c r="H26"/>
      <c r="I26"/>
      <c r="J26"/>
      <c r="K26"/>
      <c r="L26"/>
      <c r="M26"/>
      <c r="N26"/>
      <c r="O26"/>
      <c r="P26"/>
      <c r="Q26"/>
      <c r="R26"/>
      <c r="S26"/>
      <c r="T26"/>
      <c r="V26" s="71"/>
      <c r="W26" s="71"/>
    </row>
    <row r="27" spans="2:23" s="23" customFormat="1" ht="20.25">
      <c r="B27" s="103" t="s">
        <v>3529</v>
      </c>
      <c r="C27" s="25"/>
      <c r="D27" s="24"/>
      <c r="E27" s="24"/>
      <c r="F27" s="42"/>
      <c r="G27" s="46"/>
      <c r="H27"/>
      <c r="I27"/>
      <c r="J27"/>
      <c r="K27"/>
      <c r="L27"/>
      <c r="M27"/>
      <c r="N27"/>
      <c r="O27"/>
      <c r="P27"/>
      <c r="Q27"/>
      <c r="R27"/>
      <c r="S27"/>
      <c r="T27"/>
      <c r="V27" s="71"/>
      <c r="W27" s="71"/>
    </row>
    <row r="28" spans="2:23" ht="136.5" customHeight="1">
      <c r="B28" s="38"/>
      <c r="C28" s="26"/>
      <c r="D28" s="18"/>
      <c r="E28" s="18"/>
      <c r="F28" s="42" t="str">
        <f>IFERROR(IF('Grills and Accessories'!$H$9="", ".", ROUND( E28*'Grills and Accessories'!$H$9, 2)),"")</f>
        <v>.</v>
      </c>
      <c r="H28"/>
      <c r="I28"/>
      <c r="J28"/>
      <c r="K28"/>
      <c r="L28"/>
      <c r="M28"/>
      <c r="N28"/>
      <c r="O28"/>
      <c r="P28"/>
      <c r="Q28"/>
      <c r="R28"/>
      <c r="S28"/>
      <c r="T28"/>
      <c r="U28"/>
      <c r="V28"/>
      <c r="W28"/>
    </row>
    <row r="29" spans="2:23">
      <c r="B29" s="49" t="s">
        <v>0</v>
      </c>
      <c r="C29" s="50" t="s">
        <v>1</v>
      </c>
      <c r="D29" s="14" t="s">
        <v>47</v>
      </c>
      <c r="E29" s="54" t="s">
        <v>263</v>
      </c>
      <c r="F29" s="30" t="str">
        <f>IF($H$9="", ".", "    Cost")</f>
        <v>.</v>
      </c>
      <c r="H29"/>
      <c r="I29"/>
      <c r="J29"/>
      <c r="K29"/>
      <c r="L29"/>
      <c r="M29"/>
      <c r="N29"/>
      <c r="O29"/>
      <c r="P29"/>
      <c r="Q29"/>
      <c r="R29"/>
      <c r="S29"/>
      <c r="T29"/>
      <c r="U29"/>
      <c r="V29"/>
      <c r="W29"/>
    </row>
    <row r="30" spans="2:23">
      <c r="B30" s="28" t="s">
        <v>3586</v>
      </c>
      <c r="C30" s="81" t="str">
        <f>VLOOKUP($B30,Price_List___PMO_ShortDesc_2[],2,FALSE)</f>
        <v>Oval XX-Large Charcoal All-In-One (Heavy-Duty Stand, Side Shelves, Ash Tool and Grate Lifter)</v>
      </c>
      <c r="D30" s="43">
        <f>VLOOKUP($B30,Price_List___PMO_ShortDesc_2[],6,FALSE)</f>
        <v>0</v>
      </c>
      <c r="E30" s="55">
        <f>VLOOKUP($B30, PriceLU,4, FALSE)</f>
        <v>2599</v>
      </c>
      <c r="F30" s="42" t="str">
        <f>IFERROR(IF('Grills and Accessories'!$H$9="", ".", ROUND( E30*'Grills and Accessories'!$H$9, 2)),"")</f>
        <v>.</v>
      </c>
      <c r="H30"/>
      <c r="I30"/>
      <c r="J30"/>
      <c r="K30"/>
      <c r="L30"/>
      <c r="M30"/>
      <c r="N30"/>
      <c r="O30"/>
      <c r="P30"/>
      <c r="Q30"/>
      <c r="R30"/>
      <c r="S30"/>
      <c r="T30"/>
      <c r="U30"/>
      <c r="V30"/>
      <c r="W30"/>
    </row>
    <row r="31" spans="2:23">
      <c r="B31" s="28" t="s">
        <v>3503</v>
      </c>
      <c r="C31" s="81" t="str">
        <f>VLOOKUP($B31,Price_List___PMO_ShortDesc_2[],2,FALSE)</f>
        <v>Oval X-Large Charcoal All-In-One (Heavy-Duty Stand, Side Shelves, Ash Tool and Grate Lifter)</v>
      </c>
      <c r="D31" s="43">
        <f>VLOOKUP($B31,Price_List___PMO_ShortDesc_2[],6,FALSE)</f>
        <v>327</v>
      </c>
      <c r="E31" s="55">
        <f>VLOOKUP($B31, PriceLU,4, FALSE)</f>
        <v>2299</v>
      </c>
      <c r="F31" s="42" t="str">
        <f>IFERROR(IF('Grills and Accessories'!$H$9="", ".", ROUND( E31*'Grills and Accessories'!$H$9, 2)),"")</f>
        <v>.</v>
      </c>
      <c r="G31" s="47" t="e">
        <f>IF(VLOOKUP($B31,#REF!,9,FALSE)="", "", "*"&amp;VLOOKUP($B31,#REF!,9,FALSE)&amp;"*")</f>
        <v>#REF!</v>
      </c>
      <c r="H31"/>
      <c r="I31"/>
      <c r="J31"/>
      <c r="K31"/>
      <c r="L31"/>
      <c r="M31"/>
      <c r="N31"/>
      <c r="O31"/>
      <c r="P31"/>
      <c r="Q31"/>
      <c r="R31"/>
      <c r="S31"/>
      <c r="T31"/>
      <c r="U31"/>
      <c r="V31"/>
      <c r="W31"/>
    </row>
    <row r="32" spans="2:23">
      <c r="B32" s="28" t="s">
        <v>3490</v>
      </c>
      <c r="C32" s="81" t="str">
        <f>VLOOKUP($B32,Price_List___PMO_ShortDesc_2[],2,FALSE)</f>
        <v>Oval Large Charcoal All-In-One (Heavy-Duty Stand, Side Shelves, Ash Tool and Grate Lifter)</v>
      </c>
      <c r="D32" s="43">
        <f>VLOOKUP($B32,Price_List___PMO_ShortDesc_2[],6,FALSE)</f>
        <v>185</v>
      </c>
      <c r="E32" s="55">
        <f>VLOOKUP($B32, PriceLU,4, FALSE)</f>
        <v>1999</v>
      </c>
      <c r="F32" s="42" t="str">
        <f>IFERROR(IF('Grills and Accessories'!$H$9="", ".", ROUND( E32*'Grills and Accessories'!$H$9, 2)),"")</f>
        <v>.</v>
      </c>
      <c r="G32" s="47" t="e">
        <f>IF(VLOOKUP($B32,#REF!,9,FALSE)="", "", "*"&amp;VLOOKUP($B32,#REF!,9,FALSE)&amp;"*")</f>
        <v>#REF!</v>
      </c>
      <c r="H32"/>
      <c r="I32"/>
      <c r="J32"/>
      <c r="K32"/>
      <c r="L32"/>
      <c r="M32"/>
      <c r="N32"/>
      <c r="O32"/>
      <c r="P32"/>
      <c r="Q32"/>
      <c r="R32"/>
      <c r="S32"/>
      <c r="T32"/>
      <c r="U32"/>
      <c r="V32"/>
      <c r="W32"/>
    </row>
    <row r="33" spans="2:23">
      <c r="B33" s="28" t="s">
        <v>3484</v>
      </c>
      <c r="C33" s="81" t="str">
        <f>VLOOKUP($B33,Price_List___PMO_ShortDesc_2[],2,FALSE)</f>
        <v>Oval Junior All-In-One (Heavy-Duty Stand, Side Shelves, Ash Tool and Grate Lifter)</v>
      </c>
      <c r="D33" s="43">
        <f>VLOOKUP($B33,Price_List___PMO_ShortDesc_2[],6,FALSE)</f>
        <v>167</v>
      </c>
      <c r="E33" s="55">
        <f>VLOOKUP($B33, PriceLU,4, FALSE)</f>
        <v>1699</v>
      </c>
      <c r="F33" s="42" t="str">
        <f>IFERROR(IF('Grills and Accessories'!$H$9="", ".", ROUND( E33*'Grills and Accessories'!$H$9, 2)),"")</f>
        <v>.</v>
      </c>
      <c r="G33" s="47" t="e">
        <f>IF(VLOOKUP($B33,#REF!,9,FALSE)="", "", "*"&amp;VLOOKUP($B33,#REF!,9,FALSE)&amp;"*")</f>
        <v>#REF!</v>
      </c>
      <c r="H33"/>
      <c r="I33"/>
      <c r="J33"/>
      <c r="K33"/>
      <c r="L33"/>
      <c r="M33"/>
      <c r="N33"/>
      <c r="O33"/>
      <c r="P33"/>
      <c r="Q33"/>
      <c r="R33"/>
      <c r="S33"/>
      <c r="T33"/>
      <c r="U33"/>
      <c r="V33"/>
      <c r="W33"/>
    </row>
    <row r="34" spans="2:23">
      <c r="B34" s="28" t="s">
        <v>3497</v>
      </c>
      <c r="C34" s="81" t="str">
        <f>VLOOKUP($B34,Price_List___PMO_ShortDesc_2[],2,FALSE)</f>
        <v>Round - All-In-One (Stand, Side Shelves, Ash Tool and Grate Lifter)</v>
      </c>
      <c r="D34" s="43">
        <f>VLOOKUP($B34,Price_List___PMO_ShortDesc_2[],6,FALSE)</f>
        <v>220</v>
      </c>
      <c r="E34" s="55">
        <f>VLOOKUP($B34, PriceLU,4, FALSE)</f>
        <v>1399</v>
      </c>
      <c r="F34" s="42" t="str">
        <f>IFERROR(IF('Grills and Accessories'!$H$9="", ".", ROUND( E34*'Grills and Accessories'!$H$9, 2)),"")</f>
        <v>.</v>
      </c>
      <c r="G34" s="47" t="e">
        <f>IF(VLOOKUP($B34,#REF!,9,FALSE)="", "", "*"&amp;VLOOKUP($B34,#REF!,9,FALSE)&amp;"*")</f>
        <v>#REF!</v>
      </c>
      <c r="H34"/>
      <c r="I34"/>
      <c r="J34"/>
      <c r="K34"/>
      <c r="L34"/>
      <c r="M34"/>
      <c r="N34"/>
      <c r="O34"/>
      <c r="P34"/>
      <c r="Q34"/>
      <c r="R34"/>
      <c r="S34"/>
      <c r="T34"/>
      <c r="U34"/>
      <c r="V34"/>
      <c r="W34"/>
    </row>
    <row r="35" spans="2:23">
      <c r="H35"/>
      <c r="I35"/>
      <c r="J35"/>
      <c r="K35"/>
      <c r="L35"/>
      <c r="M35"/>
      <c r="N35"/>
      <c r="O35"/>
      <c r="P35"/>
      <c r="Q35"/>
      <c r="R35"/>
      <c r="S35"/>
      <c r="T35"/>
      <c r="U35"/>
      <c r="V35"/>
      <c r="W35"/>
    </row>
    <row r="36" spans="2:23" s="23" customFormat="1" ht="20.25">
      <c r="B36" s="37" t="s">
        <v>49</v>
      </c>
      <c r="C36" s="25"/>
      <c r="D36" s="24"/>
      <c r="E36" s="24"/>
      <c r="F36" s="36"/>
      <c r="G36" s="46"/>
      <c r="H36"/>
      <c r="I36"/>
      <c r="J36"/>
      <c r="K36"/>
      <c r="L36"/>
      <c r="M36"/>
      <c r="N36"/>
      <c r="O36"/>
      <c r="P36"/>
      <c r="Q36"/>
      <c r="R36"/>
      <c r="S36"/>
      <c r="T36"/>
      <c r="U36"/>
      <c r="V36"/>
      <c r="W36"/>
    </row>
    <row r="37" spans="2:23" ht="147" customHeight="1">
      <c r="B37" s="39"/>
      <c r="C37" s="27"/>
      <c r="D37" s="26"/>
      <c r="E37" s="26"/>
      <c r="F37" s="18"/>
      <c r="H37"/>
      <c r="I37"/>
      <c r="J37"/>
      <c r="K37"/>
      <c r="L37"/>
      <c r="M37"/>
      <c r="N37" s="73"/>
      <c r="O37" s="70"/>
    </row>
    <row r="38" spans="2:23">
      <c r="B38" s="49" t="s">
        <v>0</v>
      </c>
      <c r="C38" s="50" t="s">
        <v>1</v>
      </c>
      <c r="D38" s="14" t="s">
        <v>47</v>
      </c>
      <c r="E38" s="54" t="s">
        <v>263</v>
      </c>
      <c r="F38" s="30" t="str">
        <f>IF($H$9="", ".", "    Cost")</f>
        <v>.</v>
      </c>
      <c r="H38"/>
      <c r="I38"/>
      <c r="J38"/>
      <c r="K38"/>
      <c r="L38"/>
      <c r="M38"/>
      <c r="N38"/>
      <c r="O38"/>
      <c r="P38"/>
    </row>
    <row r="39" spans="2:23">
      <c r="B39" s="28" t="s">
        <v>3646</v>
      </c>
      <c r="C39" s="28" t="str">
        <f>VLOOKUP($B39,Price_List___PMO_ShortDesc_2[],2,FALSE)</f>
        <v>Cypress Countertop Table for XXL</v>
      </c>
      <c r="D39" s="56">
        <f>VLOOKUP($B39,Price_List___PMO_ShortDesc_2[],6,FALSE)</f>
        <v>0</v>
      </c>
      <c r="E39" s="57">
        <f t="shared" ref="E39:E44" si="1">VLOOKUP($B39, PriceLU,4, FALSE)</f>
        <v>1149</v>
      </c>
      <c r="F39" s="42" t="str">
        <f>IFERROR(IF('Grills and Accessories'!$H$9="", ".", ROUND( E39*'Grills and Accessories'!$H$9, 2)),"")</f>
        <v>.</v>
      </c>
      <c r="H39"/>
      <c r="I39"/>
      <c r="J39"/>
      <c r="K39"/>
      <c r="L39"/>
      <c r="M39"/>
      <c r="N39"/>
      <c r="O39"/>
      <c r="P39"/>
    </row>
    <row r="40" spans="2:23">
      <c r="B40" s="28" t="s">
        <v>63</v>
      </c>
      <c r="C40" s="28" t="str">
        <f>VLOOKUP($B40,Price_List___PMO_ShortDesc_2[],2,FALSE)</f>
        <v>Cypress Table for XL (incl PG00400)</v>
      </c>
      <c r="D40" s="56">
        <f>VLOOKUP($B40,Price_List___PMO_ShortDesc_2[],6,FALSE)</f>
        <v>108</v>
      </c>
      <c r="E40" s="57">
        <f t="shared" si="1"/>
        <v>909</v>
      </c>
      <c r="F40" s="42" t="str">
        <f>IFERROR(IF('Grills and Accessories'!$H$9="", ".", ROUND( E40*'Grills and Accessories'!$H$9, 2)),"")</f>
        <v>.</v>
      </c>
      <c r="G40" s="47" t="e">
        <f>IF(VLOOKUP($B40,#REF!,9,FALSE)="", "", "*"&amp;VLOOKUP($B40,#REF!,9,FALSE)&amp;"*")</f>
        <v>#REF!</v>
      </c>
      <c r="H40"/>
      <c r="I40"/>
      <c r="J40"/>
      <c r="K40"/>
      <c r="L40"/>
      <c r="M40"/>
      <c r="N40"/>
      <c r="O40"/>
      <c r="P40"/>
    </row>
    <row r="41" spans="2:23">
      <c r="B41" s="28" t="s">
        <v>67</v>
      </c>
      <c r="C41" s="28" t="str">
        <f>VLOOKUP($B41,Price_List___PMO_ShortDesc_2[],2,FALSE)</f>
        <v>Cypress Countertop Table for XL (incl PG00400)</v>
      </c>
      <c r="D41" s="56">
        <f>VLOOKUP($B41,Price_List___PMO_ShortDesc_2[],6,FALSE)</f>
        <v>108</v>
      </c>
      <c r="E41" s="57">
        <f t="shared" si="1"/>
        <v>909</v>
      </c>
      <c r="F41" s="42" t="str">
        <f>IFERROR(IF('Grills and Accessories'!$H$9="", ".", ROUND( E41*'Grills and Accessories'!$H$9, 2)),"")</f>
        <v>.</v>
      </c>
      <c r="G41" s="47" t="e">
        <f>IF(VLOOKUP($B41,#REF!,9,FALSE)="", "", "*"&amp;VLOOKUP($B41,#REF!,9,FALSE)&amp;"*")</f>
        <v>#REF!</v>
      </c>
      <c r="H41"/>
      <c r="I41"/>
      <c r="J41"/>
      <c r="K41"/>
      <c r="L41"/>
      <c r="M41"/>
      <c r="N41"/>
      <c r="O41"/>
      <c r="P41"/>
    </row>
    <row r="42" spans="2:23">
      <c r="B42" s="28" t="s">
        <v>68</v>
      </c>
      <c r="C42" s="28" t="str">
        <f>VLOOKUP($B42,Price_List___PMO_ShortDesc_2[],2,FALSE)</f>
        <v>Cypress Countertop Table for LG (incl PG00400)</v>
      </c>
      <c r="D42" s="56">
        <f>VLOOKUP($B42,Price_List___PMO_ShortDesc_2[],6,FALSE)</f>
        <v>110</v>
      </c>
      <c r="E42" s="57">
        <f t="shared" si="1"/>
        <v>909</v>
      </c>
      <c r="F42" s="42" t="str">
        <f>IFERROR(IF('Grills and Accessories'!$H$9="", ".", ROUND( E42*'Grills and Accessories'!$H$9, 2)),"")</f>
        <v>.</v>
      </c>
      <c r="G42" s="47" t="e">
        <f>IF(VLOOKUP($B42,#REF!,9,FALSE)="", "", "*"&amp;VLOOKUP($B42,#REF!,9,FALSE)&amp;"*")</f>
        <v>#REF!</v>
      </c>
      <c r="H42"/>
      <c r="I42"/>
      <c r="J42"/>
      <c r="K42"/>
      <c r="L42"/>
      <c r="M42"/>
      <c r="N42"/>
      <c r="O42"/>
      <c r="P42"/>
    </row>
    <row r="43" spans="2:23">
      <c r="B43" s="28" t="s">
        <v>69</v>
      </c>
      <c r="C43" s="28" t="str">
        <f>VLOOKUP($B43,Price_List___PMO_ShortDesc_2[],2,FALSE)</f>
        <v>Cypress Countertop Table for JR (incl PG00400)</v>
      </c>
      <c r="D43" s="56">
        <f>VLOOKUP($B43,Price_List___PMO_ShortDesc_2[],6,FALSE)</f>
        <v>71</v>
      </c>
      <c r="E43" s="57">
        <f t="shared" si="1"/>
        <v>805</v>
      </c>
      <c r="F43" s="42" t="str">
        <f>IFERROR(IF('Grills and Accessories'!$H$9="", ".", ROUND( E43*'Grills and Accessories'!$H$9, 2)),"")</f>
        <v>.</v>
      </c>
      <c r="G43" s="47" t="e">
        <f>IF(VLOOKUP($B43,#REF!,9,FALSE)="", "", "*"&amp;VLOOKUP($B43,#REF!,9,FALSE)&amp;"*")</f>
        <v>#REF!</v>
      </c>
      <c r="H43"/>
      <c r="I43"/>
      <c r="J43"/>
      <c r="K43"/>
      <c r="L43"/>
      <c r="M43"/>
      <c r="N43"/>
      <c r="O43"/>
      <c r="P43"/>
    </row>
    <row r="44" spans="2:23">
      <c r="B44" s="28" t="s">
        <v>125</v>
      </c>
      <c r="C44" s="28" t="str">
        <f>VLOOKUP($B44,Price_List___PMO_ShortDesc_2[],2,FALSE)</f>
        <v>Ceramic Feet for Built-in Applications, 4-pc Set (included w/ Tables)</v>
      </c>
      <c r="D44" s="56">
        <f>VLOOKUP($B44,Price_List___PMO_ShortDesc_2[],6,FALSE)</f>
        <v>4</v>
      </c>
      <c r="E44" s="57">
        <f t="shared" si="1"/>
        <v>36</v>
      </c>
      <c r="F44" s="42" t="str">
        <f>IFERROR(IF('Grills and Accessories'!$H$9="", ".", ROUND( E44*'Grills and Accessories'!$H$9, 2)),"")</f>
        <v>.</v>
      </c>
      <c r="G44" s="47" t="e">
        <f>IF(VLOOKUP($B44,#REF!,9,FALSE)="", "", "*"&amp;VLOOKUP($B44,#REF!,9,FALSE)&amp;"*")</f>
        <v>#REF!</v>
      </c>
      <c r="H44"/>
      <c r="I44"/>
      <c r="J44"/>
      <c r="K44"/>
      <c r="L44"/>
      <c r="M44"/>
      <c r="N44"/>
      <c r="O44"/>
      <c r="P44"/>
    </row>
    <row r="45" spans="2:23">
      <c r="H45"/>
      <c r="I45"/>
      <c r="J45"/>
      <c r="K45"/>
      <c r="L45"/>
      <c r="M45"/>
      <c r="N45"/>
      <c r="O45"/>
      <c r="P45"/>
    </row>
    <row r="46" spans="2:23" s="23" customFormat="1" ht="20.25">
      <c r="B46" s="37" t="s">
        <v>260</v>
      </c>
      <c r="D46" s="24"/>
      <c r="E46" s="24"/>
      <c r="F46" s="36"/>
      <c r="G46" s="46"/>
      <c r="H46"/>
      <c r="I46"/>
      <c r="J46"/>
      <c r="K46"/>
      <c r="L46"/>
      <c r="M46"/>
      <c r="N46"/>
      <c r="O46"/>
      <c r="P46"/>
    </row>
    <row r="47" spans="2:23" ht="92.1" customHeight="1">
      <c r="B47" s="39"/>
      <c r="C47" s="27"/>
      <c r="D47" s="26"/>
      <c r="E47" s="26"/>
      <c r="F47" s="18"/>
      <c r="H47"/>
      <c r="I47"/>
      <c r="J47"/>
      <c r="K47"/>
      <c r="L47"/>
      <c r="M47"/>
      <c r="N47"/>
      <c r="O47"/>
      <c r="P47"/>
    </row>
    <row r="48" spans="2:23">
      <c r="B48" s="49" t="s">
        <v>0</v>
      </c>
      <c r="C48" s="50" t="s">
        <v>1</v>
      </c>
      <c r="D48" s="14" t="s">
        <v>47</v>
      </c>
      <c r="E48" s="54" t="s">
        <v>263</v>
      </c>
      <c r="F48" s="30" t="str">
        <f>IF($H$9="", ".", "    Cost")</f>
        <v>.</v>
      </c>
      <c r="H48"/>
      <c r="I48"/>
      <c r="J48"/>
      <c r="K48"/>
      <c r="L48"/>
      <c r="M48"/>
      <c r="N48"/>
      <c r="O48"/>
      <c r="P48"/>
    </row>
    <row r="49" spans="2:16">
      <c r="B49" s="28" t="s">
        <v>135</v>
      </c>
      <c r="C49" s="28" t="str">
        <f>VLOOKUP($B49,Price_List___PMO_ShortDesc_2[],2,FALSE)</f>
        <v>Cradle for Round</v>
      </c>
      <c r="D49" s="56">
        <f>VLOOKUP($B49,Price_List___PMO_ShortDesc_2[],6,FALSE)</f>
        <v>19</v>
      </c>
      <c r="E49" s="57">
        <f t="shared" ref="E49:E54" si="2">VLOOKUP($B49, PriceLU,4, FALSE)</f>
        <v>184</v>
      </c>
      <c r="F49" s="42" t="str">
        <f>IFERROR(IF('Grills and Accessories'!$H$9="", ".", ROUND( E49*'Grills and Accessories'!$H$9, 2)),"")</f>
        <v>.</v>
      </c>
      <c r="G49" s="47" t="e">
        <f>IF(VLOOKUP($B49,#REF!,9,FALSE)="", "", "*"&amp;VLOOKUP($B49,#REF!,9,FALSE)&amp;"*")</f>
        <v>#REF!</v>
      </c>
      <c r="H49"/>
      <c r="I49"/>
      <c r="J49"/>
      <c r="K49"/>
      <c r="L49"/>
      <c r="M49"/>
      <c r="N49"/>
      <c r="O49"/>
      <c r="P49"/>
    </row>
    <row r="50" spans="2:16">
      <c r="B50" s="28" t="s">
        <v>72</v>
      </c>
      <c r="C50" s="28" t="str">
        <f>VLOOKUP($B50,Price_List___PMO_ShortDesc_2[],2,FALSE)</f>
        <v>Primo GO Portable Top for JR (Use with or without Primo GO Base #322)</v>
      </c>
      <c r="D50" s="56">
        <f>VLOOKUP($B50,Price_List___PMO_ShortDesc_2[],6,FALSE)</f>
        <v>12.5</v>
      </c>
      <c r="E50" s="57">
        <f t="shared" si="2"/>
        <v>189</v>
      </c>
      <c r="F50" s="42" t="str">
        <f>IFERROR(IF('Grills and Accessories'!$H$9="", ".", ROUND( E50*'Grills and Accessories'!$H$9, 2)),"")</f>
        <v>.</v>
      </c>
      <c r="G50" s="47" t="e">
        <f>IF(VLOOKUP($B50,#REF!,9,FALSE)="", "", "*"&amp;VLOOKUP($B50,#REF!,9,FALSE)&amp;"*")</f>
        <v>#REF!</v>
      </c>
      <c r="H50"/>
      <c r="I50"/>
      <c r="J50"/>
      <c r="K50"/>
      <c r="L50"/>
      <c r="M50"/>
      <c r="N50"/>
      <c r="O50"/>
      <c r="P50"/>
    </row>
    <row r="51" spans="2:16">
      <c r="B51" s="28" t="s">
        <v>73</v>
      </c>
      <c r="C51" s="28" t="str">
        <f>VLOOKUP($B51,Price_List___PMO_ShortDesc_2[],2,FALSE)</f>
        <v>Primo GO Base for JR (Requires #321 GO Top)</v>
      </c>
      <c r="D51" s="56">
        <f>VLOOKUP($B51,Price_List___PMO_ShortDesc_2[],6,FALSE)</f>
        <v>24.3</v>
      </c>
      <c r="E51" s="57">
        <f t="shared" si="2"/>
        <v>189</v>
      </c>
      <c r="F51" s="42" t="str">
        <f>IFERROR(IF('Grills and Accessories'!$H$9="", ".", ROUND( E51*'Grills and Accessories'!$H$9, 2)),"")</f>
        <v>.</v>
      </c>
      <c r="G51" s="47" t="e">
        <f>IF(VLOOKUP($B51,#REF!,9,FALSE)="", "", "*"&amp;VLOOKUP($B51,#REF!,9,FALSE)&amp;"*")</f>
        <v>#REF!</v>
      </c>
      <c r="H51"/>
      <c r="I51"/>
      <c r="J51"/>
      <c r="K51"/>
      <c r="L51"/>
      <c r="M51"/>
      <c r="N51"/>
      <c r="O51"/>
      <c r="P51"/>
    </row>
    <row r="52" spans="2:16">
      <c r="B52" s="28" t="s">
        <v>373</v>
      </c>
      <c r="C52" s="28" t="str">
        <f>VLOOKUP($B52,Price_List___PMO_ShortDesc_2[],2,FALSE)</f>
        <v>Cradle and Side Tables for LG</v>
      </c>
      <c r="D52" s="56">
        <f>VLOOKUP($B52,Price_List___PMO_ShortDesc_2[],6,FALSE)</f>
        <v>0</v>
      </c>
      <c r="E52" s="57">
        <f t="shared" si="2"/>
        <v>390</v>
      </c>
      <c r="F52" s="42" t="str">
        <f>IFERROR(IF('Grills and Accessories'!$H$9="", ".", ROUND( E52*'Grills and Accessories'!$H$9, 2)),"")</f>
        <v>.</v>
      </c>
      <c r="G52" s="47"/>
      <c r="H52"/>
      <c r="I52"/>
      <c r="J52"/>
      <c r="K52"/>
      <c r="L52"/>
      <c r="M52"/>
      <c r="N52"/>
      <c r="O52"/>
      <c r="P52"/>
    </row>
    <row r="53" spans="2:16">
      <c r="B53" s="28" t="s">
        <v>411</v>
      </c>
      <c r="C53" s="28" t="str">
        <f>VLOOKUP($B53,Price_List___PMO_ShortDesc_2[],2,FALSE)</f>
        <v>Cradle and Side Tables for XL</v>
      </c>
      <c r="D53" s="56">
        <f>VLOOKUP($B53,Price_List___PMO_ShortDesc_2[],6,FALSE)</f>
        <v>0</v>
      </c>
      <c r="E53" s="57">
        <f t="shared" si="2"/>
        <v>395</v>
      </c>
      <c r="F53" s="42" t="str">
        <f>IFERROR(IF('Grills and Accessories'!$H$9="", ".", ROUND( E53*'Grills and Accessories'!$H$9, 2)),"")</f>
        <v>.</v>
      </c>
      <c r="G53" s="47"/>
      <c r="H53"/>
      <c r="I53"/>
      <c r="J53"/>
      <c r="K53"/>
      <c r="L53"/>
      <c r="M53"/>
      <c r="N53"/>
      <c r="O53"/>
      <c r="P53"/>
    </row>
    <row r="54" spans="2:16">
      <c r="B54" s="67" t="s">
        <v>3592</v>
      </c>
      <c r="C54" s="28" t="str">
        <f>VLOOKUP($B54,Price_List___PMO_ShortDesc_2[],2,FALSE)</f>
        <v>Cradle and Side Tables for XXL</v>
      </c>
      <c r="D54" s="56">
        <f>VLOOKUP($B54,Price_List___PMO_ShortDesc_2[],6,FALSE)</f>
        <v>0</v>
      </c>
      <c r="E54" s="57">
        <f t="shared" si="2"/>
        <v>405</v>
      </c>
      <c r="F54" s="42" t="str">
        <f>IFERROR(IF('Grills and Accessories'!$H$9="", ".", ROUND( E54*'Grills and Accessories'!$H$9, 2)),"")</f>
        <v>.</v>
      </c>
      <c r="G54" s="47"/>
      <c r="H54"/>
      <c r="I54"/>
      <c r="J54"/>
      <c r="K54"/>
      <c r="L54"/>
      <c r="M54"/>
      <c r="N54"/>
      <c r="O54"/>
      <c r="P54"/>
    </row>
    <row r="55" spans="2:16" ht="92.1" customHeight="1">
      <c r="B55" s="40"/>
      <c r="C55" s="19"/>
      <c r="D55" s="32"/>
      <c r="E55" s="32"/>
      <c r="F55" s="32"/>
      <c r="H55"/>
      <c r="I55"/>
      <c r="J55"/>
      <c r="K55"/>
      <c r="L55"/>
      <c r="M55"/>
      <c r="N55"/>
      <c r="O55"/>
      <c r="P55"/>
    </row>
    <row r="56" spans="2:16">
      <c r="B56" s="49" t="s">
        <v>0</v>
      </c>
      <c r="C56" s="50" t="s">
        <v>1</v>
      </c>
      <c r="D56" s="14" t="s">
        <v>47</v>
      </c>
      <c r="E56" s="54" t="s">
        <v>263</v>
      </c>
      <c r="F56" s="30" t="str">
        <f>IF($H$9="", ".", "    Cost")</f>
        <v>.</v>
      </c>
      <c r="H56"/>
      <c r="I56"/>
      <c r="J56"/>
      <c r="K56"/>
      <c r="L56"/>
      <c r="M56"/>
      <c r="N56"/>
      <c r="O56"/>
      <c r="P56"/>
    </row>
    <row r="57" spans="2:16">
      <c r="B57" s="28" t="s">
        <v>3644</v>
      </c>
      <c r="C57" s="28" t="str">
        <f>VLOOKUP($B57,Price_List___PMO_ShortDesc_2[],2,FALSE)</f>
        <v>Cart Base with Basket for XXL</v>
      </c>
      <c r="D57" s="56">
        <f>VLOOKUP($B57,Price_List___PMO_ShortDesc_2[],6,FALSE)</f>
        <v>0</v>
      </c>
      <c r="E57" s="57">
        <f t="shared" ref="E57:E62" si="3">VLOOKUP($B57, PriceLU,4, FALSE)</f>
        <v>445</v>
      </c>
      <c r="F57" s="42" t="str">
        <f>IFERROR(IF('Grills and Accessories'!$H$9="", ".", ROUND( E57*'Grills and Accessories'!$H$9, 2)),"")</f>
        <v>.</v>
      </c>
      <c r="H57"/>
      <c r="I57"/>
      <c r="J57"/>
      <c r="K57"/>
      <c r="L57"/>
      <c r="M57"/>
      <c r="N57"/>
      <c r="O57"/>
      <c r="P57"/>
    </row>
    <row r="58" spans="2:16">
      <c r="B58" s="28" t="s">
        <v>74</v>
      </c>
      <c r="C58" s="28" t="str">
        <f>VLOOKUP($B58,Price_List___PMO_ShortDesc_2[],2,FALSE)</f>
        <v>Cart Base with Basket for XL, LG</v>
      </c>
      <c r="D58" s="56">
        <f>VLOOKUP($B58,Price_List___PMO_ShortDesc_2[],6,FALSE)</f>
        <v>56.3</v>
      </c>
      <c r="E58" s="57">
        <f t="shared" si="3"/>
        <v>425</v>
      </c>
      <c r="F58" s="42" t="str">
        <f>IFERROR(IF('Grills and Accessories'!$H$9="", ".", ROUND( E58*'Grills and Accessories'!$H$9, 2)),"")</f>
        <v>.</v>
      </c>
      <c r="G58" s="47" t="e">
        <f>IF(VLOOKUP($B58,#REF!,9,FALSE)="", "", "*"&amp;VLOOKUP($B58,#REF!,9,FALSE)&amp;"*")</f>
        <v>#REF!</v>
      </c>
      <c r="H58"/>
      <c r="I58"/>
      <c r="J58"/>
      <c r="K58"/>
      <c r="L58"/>
      <c r="M58"/>
      <c r="N58"/>
      <c r="O58"/>
      <c r="P58"/>
    </row>
    <row r="59" spans="2:16">
      <c r="B59" s="28" t="s">
        <v>75</v>
      </c>
      <c r="C59" s="28" t="str">
        <f>VLOOKUP($B59,Price_List___PMO_ShortDesc_2[],2,FALSE)</f>
        <v>Cart Base with Basket for JR</v>
      </c>
      <c r="D59" s="56">
        <f>VLOOKUP($B59,Price_List___PMO_ShortDesc_2[],6,FALSE)</f>
        <v>58.5</v>
      </c>
      <c r="E59" s="57">
        <f t="shared" si="3"/>
        <v>425</v>
      </c>
      <c r="F59" s="42" t="str">
        <f>IFERROR(IF('Grills and Accessories'!$H$9="", ".", ROUND( E59*'Grills and Accessories'!$H$9, 2)),"")</f>
        <v>.</v>
      </c>
      <c r="G59" s="47" t="e">
        <f>IF(VLOOKUP($B59,#REF!,9,FALSE)="", "", "*"&amp;VLOOKUP($B59,#REF!,9,FALSE)&amp;"*")</f>
        <v>#REF!</v>
      </c>
      <c r="H59"/>
      <c r="I59"/>
      <c r="J59"/>
      <c r="K59"/>
      <c r="L59"/>
      <c r="M59"/>
      <c r="N59"/>
      <c r="O59"/>
      <c r="P59"/>
    </row>
    <row r="60" spans="2:16">
      <c r="B60" s="28" t="s">
        <v>76</v>
      </c>
      <c r="C60" s="28" t="str">
        <f>VLOOKUP($B60,Price_List___PMO_ShortDesc_2[],2,FALSE)</f>
        <v xml:space="preserve"> Base with Basket and SS Side Shelves for XL, LG</v>
      </c>
      <c r="D60" s="56">
        <f>VLOOKUP($B60,Price_List___PMO_ShortDesc_2[],6,FALSE)</f>
        <v>76.400000000000006</v>
      </c>
      <c r="E60" s="57">
        <f t="shared" si="3"/>
        <v>795</v>
      </c>
      <c r="F60" s="42" t="str">
        <f>IFERROR(IF('Grills and Accessories'!$H$9="", ".", ROUND( E60*'Grills and Accessories'!$H$9, 2)),"")</f>
        <v>.</v>
      </c>
      <c r="G60" s="47" t="e">
        <f>IF(VLOOKUP($B60,#REF!,9,FALSE)="", "", "*"&amp;VLOOKUP($B60,#REF!,9,FALSE)&amp;"*")</f>
        <v>#REF!</v>
      </c>
      <c r="H60"/>
      <c r="I60"/>
      <c r="J60"/>
      <c r="K60"/>
      <c r="L60"/>
      <c r="M60"/>
      <c r="N60"/>
      <c r="O60"/>
      <c r="P60"/>
    </row>
    <row r="61" spans="2:16">
      <c r="B61" s="28" t="s">
        <v>77</v>
      </c>
      <c r="C61" s="28" t="str">
        <f>VLOOKUP($B61,Price_List___PMO_ShortDesc_2[],2,FALSE)</f>
        <v>Cart Base with Basket and SS Side Shelves for JR</v>
      </c>
      <c r="D61" s="56">
        <f>VLOOKUP($B61,Price_List___PMO_ShortDesc_2[],6,FALSE)</f>
        <v>77.900000000000006</v>
      </c>
      <c r="E61" s="57">
        <f t="shared" si="3"/>
        <v>795</v>
      </c>
      <c r="F61" s="42" t="str">
        <f>IFERROR(IF('Grills and Accessories'!$H$9="", ".", ROUND( E61*'Grills and Accessories'!$H$9, 2)),"")</f>
        <v>.</v>
      </c>
      <c r="G61" s="47" t="e">
        <f>IF(VLOOKUP($B61,#REF!,9,FALSE)="", "", "*"&amp;VLOOKUP($B61,#REF!,9,FALSE)&amp;"*")</f>
        <v>#REF!</v>
      </c>
      <c r="H61"/>
      <c r="I61"/>
      <c r="J61"/>
      <c r="K61"/>
      <c r="L61"/>
      <c r="M61"/>
      <c r="N61"/>
      <c r="O61"/>
      <c r="P61"/>
    </row>
    <row r="62" spans="2:16">
      <c r="B62" s="28" t="s">
        <v>3640</v>
      </c>
      <c r="C62" s="28" t="str">
        <f>VLOOKUP($B62,Price_List___PMO_ShortDesc_2[],2,FALSE)</f>
        <v>Cart Base with Basket and SS Side Shelves for XXL</v>
      </c>
      <c r="D62" s="56">
        <f>VLOOKUP($B62,Price_List___PMO_ShortDesc_2[],6,FALSE)</f>
        <v>0</v>
      </c>
      <c r="E62" s="57">
        <f t="shared" si="3"/>
        <v>815</v>
      </c>
      <c r="F62" s="42" t="str">
        <f>IFERROR(IF('Grills and Accessories'!$H$9="", ".", ROUND( E62*'Grills and Accessories'!$H$9, 2)),"")</f>
        <v>.</v>
      </c>
      <c r="G62" s="47" t="e">
        <f>IF(VLOOKUP($B62,#REF!,9,FALSE)="", "", "*"&amp;VLOOKUP($B62,#REF!,9,FALSE)&amp;"*")</f>
        <v>#REF!</v>
      </c>
      <c r="H62"/>
      <c r="I62"/>
      <c r="J62"/>
      <c r="K62"/>
      <c r="L62"/>
      <c r="M62"/>
      <c r="N62"/>
      <c r="O62"/>
      <c r="P62"/>
    </row>
    <row r="63" spans="2:16">
      <c r="H63"/>
      <c r="I63"/>
      <c r="J63"/>
      <c r="K63"/>
      <c r="L63"/>
      <c r="M63"/>
      <c r="N63"/>
      <c r="O63"/>
      <c r="P63"/>
    </row>
    <row r="64" spans="2:16" s="23" customFormat="1" ht="20.25">
      <c r="B64" s="37" t="s">
        <v>11</v>
      </c>
      <c r="D64" s="24"/>
      <c r="E64" s="24"/>
      <c r="F64" s="36"/>
      <c r="G64" s="46"/>
      <c r="H64"/>
      <c r="I64"/>
      <c r="J64"/>
      <c r="K64"/>
      <c r="L64"/>
      <c r="M64"/>
      <c r="N64"/>
      <c r="O64"/>
      <c r="P64"/>
    </row>
    <row r="65" spans="2:17" ht="57" customHeight="1">
      <c r="C65" s="17"/>
      <c r="D65" s="18"/>
      <c r="E65" s="17"/>
      <c r="F65" s="18"/>
      <c r="H65"/>
      <c r="I65"/>
      <c r="J65"/>
      <c r="K65"/>
      <c r="L65"/>
      <c r="M65"/>
      <c r="N65"/>
      <c r="O65"/>
      <c r="P65"/>
    </row>
    <row r="66" spans="2:17">
      <c r="B66" s="49" t="s">
        <v>0</v>
      </c>
      <c r="C66" s="50" t="s">
        <v>1</v>
      </c>
      <c r="D66" s="14" t="s">
        <v>47</v>
      </c>
      <c r="E66" s="54" t="s">
        <v>263</v>
      </c>
      <c r="F66" s="30" t="str">
        <f>IF($H$9="", ".", "    Cost")</f>
        <v>.</v>
      </c>
      <c r="H66"/>
      <c r="I66"/>
      <c r="J66"/>
      <c r="K66"/>
      <c r="L66"/>
      <c r="M66"/>
      <c r="N66"/>
      <c r="O66"/>
      <c r="P66"/>
    </row>
    <row r="67" spans="2:17">
      <c r="B67" s="28" t="s">
        <v>78</v>
      </c>
      <c r="C67" s="28" t="str">
        <f>VLOOKUP($B67,Price_List___PMO_ShortDesc_2[],2,FALSE)</f>
        <v>Stainless Steel Side Shelves for XL, LG (req PG00368 Cart)</v>
      </c>
      <c r="D67" s="56">
        <f>VLOOKUP($B67,Price_List___PMO_ShortDesc_2[],6,FALSE)</f>
        <v>20.100000000000001</v>
      </c>
      <c r="E67" s="57">
        <f>VLOOKUP($B67, PriceLU,4, FALSE)</f>
        <v>405</v>
      </c>
      <c r="F67" s="42" t="str">
        <f>IFERROR(IF('Grills and Accessories'!$H$9="", ".", ROUND( E67*'Grills and Accessories'!$H$9, 2)),"")</f>
        <v>.</v>
      </c>
      <c r="G67" s="47" t="e">
        <f>IF(VLOOKUP($B67,#REF!,9,FALSE)="", "", "*"&amp;VLOOKUP($B67,#REF!,9,FALSE)&amp;"*")</f>
        <v>#REF!</v>
      </c>
      <c r="H67"/>
      <c r="I67"/>
      <c r="J67"/>
      <c r="K67"/>
      <c r="L67"/>
      <c r="M67"/>
      <c r="N67"/>
      <c r="O67"/>
      <c r="P67"/>
    </row>
    <row r="68" spans="2:17">
      <c r="B68" s="28" t="s">
        <v>79</v>
      </c>
      <c r="C68" s="28" t="str">
        <f>VLOOKUP($B68,Price_List___PMO_ShortDesc_2[],2,FALSE)</f>
        <v>Stainless Steel Side Shelves for JR (req PG00318 Cart)</v>
      </c>
      <c r="D68" s="56">
        <f>VLOOKUP($B68,Price_List___PMO_ShortDesc_2[],6,FALSE)</f>
        <v>19.399999999999999</v>
      </c>
      <c r="E68" s="57">
        <f>VLOOKUP($B68, PriceLU,4, FALSE)</f>
        <v>405</v>
      </c>
      <c r="F68" s="42" t="str">
        <f>IFERROR(IF('Grills and Accessories'!$H$9="", ".", ROUND( E68*'Grills and Accessories'!$H$9, 2)),"")</f>
        <v>.</v>
      </c>
      <c r="G68" s="47" t="e">
        <f>IF(VLOOKUP($B68,#REF!,9,FALSE)="", "", "*"&amp;VLOOKUP($B68,#REF!,9,FALSE)&amp;"*")</f>
        <v>#REF!</v>
      </c>
      <c r="H68"/>
      <c r="I68"/>
      <c r="J68"/>
      <c r="K68"/>
      <c r="L68"/>
      <c r="M68"/>
      <c r="N68"/>
      <c r="O68"/>
      <c r="P68"/>
    </row>
    <row r="69" spans="2:17">
      <c r="H69"/>
      <c r="I69"/>
      <c r="J69"/>
      <c r="K69"/>
      <c r="L69"/>
      <c r="M69"/>
      <c r="N69"/>
      <c r="O69"/>
      <c r="P69"/>
    </row>
    <row r="70" spans="2:17" ht="93" customHeight="1">
      <c r="B70" s="41"/>
      <c r="C70" s="29"/>
      <c r="D70" s="32"/>
      <c r="E70" s="32"/>
      <c r="F70" s="32"/>
      <c r="H70"/>
      <c r="I70"/>
      <c r="J70"/>
      <c r="K70"/>
      <c r="L70"/>
      <c r="M70"/>
      <c r="N70"/>
      <c r="O70"/>
      <c r="P70"/>
    </row>
    <row r="71" spans="2:17">
      <c r="B71" s="49" t="s">
        <v>0</v>
      </c>
      <c r="C71" s="50" t="s">
        <v>1</v>
      </c>
      <c r="D71" s="14" t="s">
        <v>47</v>
      </c>
      <c r="E71" s="54" t="s">
        <v>263</v>
      </c>
      <c r="F71" s="30" t="str">
        <f>IF($H$9="", ".", "    Cost")</f>
        <v>.</v>
      </c>
      <c r="H71"/>
      <c r="I71"/>
      <c r="J71"/>
      <c r="K71"/>
      <c r="L71"/>
      <c r="M71"/>
      <c r="N71"/>
      <c r="O71"/>
      <c r="P71"/>
      <c r="Q71" s="79"/>
    </row>
    <row r="72" spans="2:17">
      <c r="B72" s="28" t="s">
        <v>80</v>
      </c>
      <c r="C72" s="28" t="str">
        <f>VLOOKUP($B72,Price_List___PMO_ShortDesc_2[],2,FALSE)</f>
        <v>Island Top, 2-Piece, for XL, Jack Daniel’s Edition (req PG00368 Cart)</v>
      </c>
      <c r="D72" s="56">
        <f>VLOOKUP($B72,Price_List___PMO_ShortDesc_2[],6,FALSE)</f>
        <v>26.8</v>
      </c>
      <c r="E72" s="53">
        <f>VLOOKUP($B72, PriceLU,4, FALSE)</f>
        <v>615</v>
      </c>
      <c r="F72" s="42" t="str">
        <f>IFERROR(IF('Grills and Accessories'!$H$9="", ".", ROUND( E72*'Grills and Accessories'!$H$9, 2)),"")</f>
        <v>.</v>
      </c>
      <c r="G72" s="47" t="e">
        <f>IF(VLOOKUP($B72,#REF!,9,FALSE)="", "", "*"&amp;VLOOKUP($B72,#REF!,9,FALSE)&amp;"*")</f>
        <v>#REF!</v>
      </c>
      <c r="H72"/>
      <c r="I72"/>
      <c r="J72"/>
      <c r="K72"/>
      <c r="L72"/>
      <c r="M72"/>
      <c r="N72"/>
      <c r="O72"/>
      <c r="P72"/>
    </row>
    <row r="73" spans="2:17">
      <c r="B73" s="28" t="s">
        <v>83</v>
      </c>
      <c r="C73" s="28" t="str">
        <f>VLOOKUP($B73,Price_List___PMO_ShortDesc_2[],2,FALSE)</f>
        <v>Island Top, 2-Piece, for XL, LG (req PG00368 Cart)</v>
      </c>
      <c r="D73" s="56">
        <f>VLOOKUP($B73,Price_List___PMO_ShortDesc_2[],6,FALSE)</f>
        <v>26.8</v>
      </c>
      <c r="E73" s="53">
        <f>VLOOKUP($B73, PriceLU,4, FALSE)</f>
        <v>519</v>
      </c>
      <c r="F73" s="42" t="str">
        <f>IFERROR(IF('Grills and Accessories'!$H$9="", ".", ROUND( E73*'Grills and Accessories'!$H$9, 2)),"")</f>
        <v>.</v>
      </c>
      <c r="G73" s="47" t="e">
        <f>IF(VLOOKUP($B73,#REF!,9,FALSE)="", "", "*"&amp;VLOOKUP($B73,#REF!,9,FALSE)&amp;"*")</f>
        <v>#REF!</v>
      </c>
      <c r="H73"/>
      <c r="I73"/>
      <c r="J73"/>
      <c r="K73"/>
      <c r="L73"/>
      <c r="M73"/>
      <c r="N73"/>
      <c r="O73"/>
      <c r="P73"/>
    </row>
    <row r="74" spans="2:17">
      <c r="H74"/>
      <c r="I74"/>
      <c r="J74"/>
      <c r="K74"/>
      <c r="L74"/>
      <c r="M74"/>
      <c r="N74"/>
      <c r="O74"/>
      <c r="P74"/>
    </row>
    <row r="75" spans="2:17" ht="20.25">
      <c r="B75" s="37" t="s">
        <v>451</v>
      </c>
      <c r="H75"/>
      <c r="I75"/>
      <c r="J75"/>
      <c r="K75"/>
      <c r="L75"/>
      <c r="M75"/>
      <c r="N75"/>
      <c r="O75"/>
      <c r="P75"/>
    </row>
    <row r="76" spans="2:17" ht="44.25" customHeight="1">
      <c r="B76" s="106" t="s">
        <v>436</v>
      </c>
      <c r="C76" s="106"/>
      <c r="D76" s="106"/>
      <c r="E76" s="106"/>
      <c r="H76"/>
      <c r="I76"/>
      <c r="J76"/>
      <c r="K76"/>
      <c r="L76"/>
      <c r="M76"/>
      <c r="N76"/>
      <c r="O76"/>
      <c r="P76"/>
    </row>
    <row r="77" spans="2:17">
      <c r="H77"/>
      <c r="I77"/>
      <c r="J77"/>
      <c r="K77"/>
      <c r="L77"/>
      <c r="M77"/>
      <c r="N77"/>
      <c r="O77"/>
      <c r="P77"/>
    </row>
    <row r="78" spans="2:17">
      <c r="H78"/>
      <c r="I78"/>
      <c r="J78"/>
      <c r="K78"/>
      <c r="L78"/>
      <c r="M78"/>
      <c r="N78"/>
      <c r="O78"/>
      <c r="P78"/>
    </row>
    <row r="79" spans="2:17">
      <c r="H79"/>
      <c r="I79"/>
      <c r="J79"/>
      <c r="K79"/>
      <c r="L79"/>
      <c r="M79"/>
      <c r="N79"/>
      <c r="O79"/>
      <c r="P79"/>
    </row>
    <row r="80" spans="2:17">
      <c r="H80"/>
      <c r="I80"/>
      <c r="J80"/>
      <c r="K80"/>
      <c r="L80"/>
      <c r="M80"/>
      <c r="N80"/>
      <c r="O80"/>
      <c r="P80"/>
    </row>
    <row r="81" spans="2:16">
      <c r="B81" s="6"/>
      <c r="D81" s="6"/>
      <c r="E81" s="6"/>
      <c r="H81"/>
      <c r="I81"/>
      <c r="J81"/>
      <c r="K81"/>
      <c r="L81"/>
      <c r="M81"/>
      <c r="N81"/>
      <c r="O81"/>
      <c r="P81"/>
    </row>
    <row r="82" spans="2:16">
      <c r="B82" s="6"/>
      <c r="D82" s="6"/>
      <c r="E82" s="6"/>
      <c r="H82"/>
      <c r="I82"/>
      <c r="J82"/>
      <c r="K82"/>
      <c r="L82"/>
      <c r="M82"/>
      <c r="N82"/>
      <c r="O82"/>
      <c r="P82"/>
    </row>
    <row r="83" spans="2:16">
      <c r="B83" s="6"/>
      <c r="D83" s="6"/>
      <c r="E83" s="6"/>
      <c r="H83"/>
      <c r="I83"/>
      <c r="J83"/>
      <c r="K83"/>
      <c r="L83"/>
      <c r="M83"/>
      <c r="N83"/>
      <c r="O83"/>
      <c r="P83"/>
    </row>
    <row r="84" spans="2:16">
      <c r="B84" s="6"/>
      <c r="D84" s="6"/>
      <c r="E84" s="6"/>
      <c r="H84"/>
      <c r="I84"/>
      <c r="J84"/>
      <c r="K84"/>
      <c r="L84"/>
      <c r="M84"/>
      <c r="N84"/>
      <c r="O84"/>
      <c r="P84"/>
    </row>
    <row r="85" spans="2:16">
      <c r="B85" s="6"/>
      <c r="D85" s="6"/>
      <c r="E85" s="6"/>
      <c r="H85"/>
      <c r="I85"/>
      <c r="J85"/>
      <c r="K85"/>
      <c r="L85"/>
      <c r="M85"/>
      <c r="N85"/>
      <c r="O85"/>
      <c r="P85"/>
    </row>
    <row r="86" spans="2:16">
      <c r="B86" s="6"/>
      <c r="D86" s="6"/>
      <c r="E86" s="6"/>
      <c r="H86"/>
      <c r="I86"/>
      <c r="J86"/>
      <c r="K86"/>
      <c r="L86"/>
      <c r="M86"/>
      <c r="N86"/>
      <c r="O86"/>
      <c r="P86"/>
    </row>
    <row r="87" spans="2:16">
      <c r="B87" s="6"/>
      <c r="D87" s="6"/>
      <c r="E87" s="6"/>
      <c r="H87"/>
      <c r="I87"/>
      <c r="J87"/>
      <c r="K87"/>
      <c r="L87"/>
      <c r="M87"/>
      <c r="N87"/>
      <c r="O87"/>
      <c r="P87"/>
    </row>
    <row r="88" spans="2:16">
      <c r="B88" s="49" t="s">
        <v>437</v>
      </c>
      <c r="C88" s="50" t="s">
        <v>438</v>
      </c>
      <c r="D88" s="14" t="s">
        <v>439</v>
      </c>
      <c r="E88" s="54" t="s">
        <v>440</v>
      </c>
      <c r="F88" s="30" t="str">
        <f>IF($H$9="", ".", "    Cost")</f>
        <v>.</v>
      </c>
      <c r="H88"/>
      <c r="I88"/>
      <c r="J88"/>
      <c r="K88"/>
      <c r="L88"/>
      <c r="M88"/>
      <c r="N88"/>
      <c r="O88"/>
      <c r="P88"/>
    </row>
    <row r="89" spans="2:16">
      <c r="B89" s="28" t="s">
        <v>441</v>
      </c>
      <c r="C89" s="28" t="str">
        <f>VLOOKUP($B89,Price_List___BRM_ShortDesc[#All],2,FALSE)</f>
        <v>Side Burner - Double, 12-in., Slide-in</v>
      </c>
      <c r="D89" s="56">
        <f>VLOOKUP($B89,Price_List___BRM_ShortDesc[#All],6,FALSE)</f>
        <v>40</v>
      </c>
      <c r="E89" s="53">
        <f>VLOOKUP($B89,Price_List___BRM_ShortDesc[#All],4,FALSE)</f>
        <v>695</v>
      </c>
      <c r="F89" s="42" t="str">
        <f>IFERROR(IF('Grills and Accessories'!$H$9="", ".", ROUND( E89*'Grills and Accessories'!$H$9, 2)),"")</f>
        <v>.</v>
      </c>
      <c r="H89"/>
      <c r="I89"/>
      <c r="J89"/>
      <c r="K89"/>
      <c r="L89"/>
      <c r="M89"/>
      <c r="N89"/>
      <c r="O89"/>
      <c r="P89"/>
    </row>
    <row r="90" spans="2:16">
      <c r="B90" s="28" t="s">
        <v>443</v>
      </c>
      <c r="C90" s="28" t="str">
        <f>VLOOKUP($B90,Price_List___BRM_ShortDesc[#All],2,FALSE)</f>
        <v>Insulated Sleeve for 12-in. Side Burner</v>
      </c>
      <c r="D90" s="56">
        <f>VLOOKUP($B90,Price_List___BRM_ShortDesc[#All],6,FALSE)</f>
        <v>12</v>
      </c>
      <c r="E90" s="53">
        <f>VLOOKUP($B90,Price_List___BRM_ShortDesc[#All],4,FALSE)</f>
        <v>335</v>
      </c>
      <c r="F90" s="42" t="str">
        <f>IFERROR(IF('Grills and Accessories'!$H$9="", ".", ROUND( E90*'Grills and Accessories'!$H$9, 2)),"")</f>
        <v>.</v>
      </c>
      <c r="H90"/>
      <c r="I90"/>
      <c r="J90"/>
      <c r="K90"/>
      <c r="L90"/>
      <c r="M90"/>
      <c r="N90"/>
      <c r="O90"/>
      <c r="P90"/>
    </row>
    <row r="91" spans="2:16">
      <c r="B91" s="28" t="s">
        <v>445</v>
      </c>
      <c r="C91" s="28" t="str">
        <f>VLOOKUP($B91,Price_List___BRM_ShortDesc[#All],2,FALSE)</f>
        <v>Insulated Sleeve for 16-in. Power Side Burner</v>
      </c>
      <c r="D91" s="56">
        <f>VLOOKUP($B91,Price_List___BRM_ShortDesc[#All],6,FALSE)</f>
        <v>33</v>
      </c>
      <c r="E91" s="53">
        <f>VLOOKUP($B91,Price_List___BRM_ShortDesc[#All],4,FALSE)</f>
        <v>355</v>
      </c>
      <c r="F91" s="42" t="str">
        <f>IFERROR(IF('Grills and Accessories'!$H$9="", ".", ROUND( E91*'Grills and Accessories'!$H$9, 2)),"")</f>
        <v>.</v>
      </c>
      <c r="H91"/>
      <c r="I91"/>
      <c r="J91"/>
      <c r="K91"/>
      <c r="L91"/>
      <c r="M91"/>
      <c r="N91"/>
      <c r="O91"/>
      <c r="P91"/>
    </row>
    <row r="92" spans="2:16">
      <c r="B92" s="28" t="s">
        <v>447</v>
      </c>
      <c r="C92" s="28" t="str">
        <f>VLOOKUP($B92,Price_List___BRM_ShortDesc[#All],2,FALSE)</f>
        <v>Side Burner - Power, 16-in., Slide-in</v>
      </c>
      <c r="D92" s="56">
        <f>VLOOKUP($B92,Price_List___BRM_ShortDesc[#All],6,FALSE)</f>
        <v>53</v>
      </c>
      <c r="E92" s="53">
        <f>VLOOKUP($B92,Price_List___BRM_ShortDesc[#All],4,FALSE)</f>
        <v>1199</v>
      </c>
      <c r="F92" s="42" t="str">
        <f>IFERROR(IF('Grills and Accessories'!$H$9="", ".", ROUND( E92*'Grills and Accessories'!$H$9, 2)),"")</f>
        <v>.</v>
      </c>
      <c r="H92"/>
      <c r="I92"/>
      <c r="J92"/>
      <c r="K92"/>
      <c r="L92"/>
      <c r="M92"/>
      <c r="N92"/>
      <c r="O92"/>
      <c r="P92"/>
    </row>
    <row r="93" spans="2:16">
      <c r="B93" s="28" t="s">
        <v>449</v>
      </c>
      <c r="C93" s="28" t="str">
        <f>VLOOKUP($B93,Price_List___BRM_ShortDesc[#All],2,FALSE)</f>
        <v>Side Burner, 12-in., Drop-in</v>
      </c>
      <c r="D93" s="56">
        <f>VLOOKUP($B93,Price_List___BRM_ShortDesc[#All],6,FALSE)</f>
        <v>15</v>
      </c>
      <c r="E93" s="53">
        <f>VLOOKUP($B93,Price_List___BRM_ShortDesc[#All],4,FALSE)</f>
        <v>389</v>
      </c>
      <c r="F93" s="42" t="str">
        <f>IFERROR(IF('Grills and Accessories'!$H$9="", ".", ROUND( E93*'Grills and Accessories'!$H$9, 2)),"")</f>
        <v>.</v>
      </c>
      <c r="H93"/>
      <c r="I93"/>
      <c r="J93"/>
      <c r="K93"/>
      <c r="L93"/>
      <c r="M93"/>
      <c r="N93"/>
      <c r="O93"/>
      <c r="P93"/>
    </row>
    <row r="94" spans="2:16">
      <c r="F94" s="42" t="str">
        <f>IFERROR(IF('Grills and Accessories'!$H$9="", ".", ROUND( E94*'Grills and Accessories'!$H$9, 2)),"")</f>
        <v>.</v>
      </c>
      <c r="H94"/>
      <c r="I94"/>
      <c r="J94"/>
      <c r="K94"/>
      <c r="L94"/>
      <c r="M94"/>
      <c r="N94"/>
      <c r="O94"/>
      <c r="P94"/>
    </row>
    <row r="95" spans="2:16" ht="20.25">
      <c r="B95" s="37" t="s">
        <v>452</v>
      </c>
      <c r="F95" s="42" t="str">
        <f>IFERROR(IF('Grills and Accessories'!$H$9="", ".", ROUND( E95*'Grills and Accessories'!$H$9, 2)),"")</f>
        <v>.</v>
      </c>
      <c r="H95"/>
      <c r="I95"/>
      <c r="J95"/>
      <c r="K95"/>
      <c r="L95"/>
      <c r="M95"/>
      <c r="N95"/>
      <c r="O95"/>
      <c r="P95"/>
    </row>
    <row r="96" spans="2:16">
      <c r="F96" s="42" t="str">
        <f>IFERROR(IF('Grills and Accessories'!$H$9="", ".", ROUND( E96*'Grills and Accessories'!$H$9, 2)),"")</f>
        <v>.</v>
      </c>
      <c r="H96"/>
      <c r="I96"/>
      <c r="J96"/>
      <c r="K96"/>
      <c r="L96"/>
      <c r="M96"/>
      <c r="N96"/>
      <c r="O96"/>
      <c r="P96"/>
    </row>
    <row r="97" spans="2:16">
      <c r="F97" s="42" t="str">
        <f>IFERROR(IF('Grills and Accessories'!$H$9="", ".", ROUND( E97*'Grills and Accessories'!$H$9, 2)),"")</f>
        <v>.</v>
      </c>
      <c r="H97"/>
      <c r="I97"/>
      <c r="J97"/>
      <c r="K97"/>
      <c r="L97"/>
      <c r="M97"/>
      <c r="N97"/>
      <c r="O97"/>
      <c r="P97"/>
    </row>
    <row r="98" spans="2:16">
      <c r="F98" s="42" t="str">
        <f>IFERROR(IF('Grills and Accessories'!$H$9="", ".", ROUND( E98*'Grills and Accessories'!$H$9, 2)),"")</f>
        <v>.</v>
      </c>
      <c r="H98"/>
      <c r="I98"/>
      <c r="J98"/>
      <c r="K98"/>
      <c r="L98"/>
      <c r="M98"/>
      <c r="N98"/>
      <c r="O98"/>
      <c r="P98"/>
    </row>
    <row r="99" spans="2:16">
      <c r="F99" s="42" t="str">
        <f>IFERROR(IF('Grills and Accessories'!$H$9="", ".", ROUND( E99*'Grills and Accessories'!$H$9, 2)),"")</f>
        <v>.</v>
      </c>
      <c r="H99"/>
      <c r="I99"/>
      <c r="J99"/>
      <c r="K99"/>
      <c r="L99"/>
      <c r="M99"/>
      <c r="N99"/>
      <c r="O99"/>
      <c r="P99"/>
    </row>
    <row r="100" spans="2:16">
      <c r="F100" s="42" t="str">
        <f>IFERROR(IF('Grills and Accessories'!$H$9="", ".", ROUND( E100*'Grills and Accessories'!$H$9, 2)),"")</f>
        <v>.</v>
      </c>
      <c r="H100"/>
      <c r="I100"/>
      <c r="J100"/>
      <c r="K100"/>
      <c r="L100"/>
      <c r="M100"/>
      <c r="N100"/>
      <c r="O100"/>
      <c r="P100"/>
    </row>
    <row r="101" spans="2:16">
      <c r="F101" s="42" t="str">
        <f>IFERROR(IF('Grills and Accessories'!$H$9="", ".", ROUND( E101*'Grills and Accessories'!$H$9, 2)),"")</f>
        <v>.</v>
      </c>
      <c r="H101"/>
      <c r="I101"/>
      <c r="J101"/>
      <c r="K101"/>
      <c r="L101"/>
      <c r="M101"/>
      <c r="N101"/>
      <c r="O101"/>
      <c r="P101"/>
    </row>
    <row r="102" spans="2:16">
      <c r="F102" s="42" t="str">
        <f>IFERROR(IF('Grills and Accessories'!$H$9="", ".", ROUND( E102*'Grills and Accessories'!$H$9, 2)),"")</f>
        <v>.</v>
      </c>
      <c r="H102"/>
      <c r="I102"/>
      <c r="J102"/>
      <c r="K102"/>
      <c r="L102"/>
      <c r="M102"/>
      <c r="N102"/>
      <c r="O102"/>
      <c r="P102"/>
    </row>
    <row r="103" spans="2:16">
      <c r="F103" s="42" t="str">
        <f>IFERROR(IF('Grills and Accessories'!$H$9="", ".", ROUND( E103*'Grills and Accessories'!$H$9, 2)),"")</f>
        <v>.</v>
      </c>
      <c r="H103"/>
      <c r="I103"/>
      <c r="J103"/>
      <c r="K103"/>
      <c r="L103"/>
      <c r="M103"/>
      <c r="N103"/>
      <c r="O103"/>
      <c r="P103"/>
    </row>
    <row r="104" spans="2:16">
      <c r="F104" s="42" t="str">
        <f>IFERROR(IF('Grills and Accessories'!$H$9="", ".", ROUND( E104*'Grills and Accessories'!$H$9, 2)),"")</f>
        <v>.</v>
      </c>
      <c r="H104"/>
      <c r="I104"/>
      <c r="J104"/>
      <c r="K104"/>
      <c r="L104"/>
      <c r="M104"/>
      <c r="N104"/>
      <c r="O104"/>
      <c r="P104"/>
    </row>
    <row r="105" spans="2:16">
      <c r="F105" s="42" t="str">
        <f>IFERROR(IF('Grills and Accessories'!$H$9="", ".", ROUND( E105*'Grills and Accessories'!$H$9, 2)),"")</f>
        <v>.</v>
      </c>
      <c r="H105"/>
      <c r="I105"/>
      <c r="J105"/>
      <c r="K105"/>
      <c r="L105"/>
      <c r="M105"/>
      <c r="N105"/>
      <c r="O105"/>
      <c r="P105"/>
    </row>
    <row r="106" spans="2:16">
      <c r="F106" s="42" t="str">
        <f>IFERROR(IF('Grills and Accessories'!$H$9="", ".", ROUND( E106*'Grills and Accessories'!$H$9, 2)),"")</f>
        <v>.</v>
      </c>
      <c r="H106"/>
      <c r="I106"/>
      <c r="J106"/>
      <c r="K106"/>
      <c r="L106"/>
      <c r="M106"/>
      <c r="N106"/>
      <c r="O106"/>
      <c r="P106"/>
    </row>
    <row r="107" spans="2:16" ht="15.75">
      <c r="B107" s="80" t="s">
        <v>453</v>
      </c>
      <c r="F107" s="42" t="str">
        <f>IFERROR(IF('Grills and Accessories'!$H$9="", ".", ROUND( E107*'Grills and Accessories'!$H$9, 2)),"")</f>
        <v>.</v>
      </c>
      <c r="H107"/>
      <c r="I107"/>
      <c r="J107"/>
      <c r="K107"/>
      <c r="L107"/>
      <c r="M107"/>
      <c r="N107"/>
      <c r="O107"/>
      <c r="P107"/>
    </row>
    <row r="108" spans="2:16">
      <c r="B108" s="9" t="s">
        <v>454</v>
      </c>
      <c r="F108" s="42" t="str">
        <f>IFERROR(IF('Grills and Accessories'!$H$9="", ".", ROUND( E108*'Grills and Accessories'!$H$9, 2)),"")</f>
        <v>.</v>
      </c>
      <c r="H108"/>
      <c r="I108"/>
      <c r="J108"/>
      <c r="K108"/>
      <c r="L108"/>
      <c r="M108"/>
      <c r="N108"/>
      <c r="O108"/>
      <c r="P108"/>
    </row>
    <row r="109" spans="2:16">
      <c r="B109" s="49" t="s">
        <v>437</v>
      </c>
      <c r="C109" s="50" t="s">
        <v>438</v>
      </c>
      <c r="D109" s="14" t="s">
        <v>439</v>
      </c>
      <c r="E109" s="54" t="s">
        <v>440</v>
      </c>
      <c r="F109" s="30" t="str">
        <f>IF($H$9="", ".", "    Cost")</f>
        <v>.</v>
      </c>
      <c r="H109"/>
      <c r="I109"/>
      <c r="J109"/>
      <c r="K109"/>
      <c r="L109"/>
      <c r="M109"/>
      <c r="N109"/>
      <c r="O109"/>
      <c r="P109"/>
    </row>
    <row r="110" spans="2:16">
      <c r="B110" s="28" t="s">
        <v>455</v>
      </c>
      <c r="C110" s="28" t="str">
        <f>VLOOKUP($B110,Price_List___BRM_ShortDesc[#All],2,FALSE)</f>
        <v xml:space="preserve">Double Doors, 26-in. W x 22-in. H </v>
      </c>
      <c r="D110" s="56">
        <f>VLOOKUP($B110,Price_List___BRM_ShortDesc[#All],6,FALSE)</f>
        <v>19</v>
      </c>
      <c r="E110" s="53">
        <f>VLOOKUP($B110,Price_List___BRM_ShortDesc[#All],4,FALSE)</f>
        <v>429</v>
      </c>
      <c r="F110" s="42" t="str">
        <f>IFERROR(IF('Grills and Accessories'!$H$9="", ".", ROUND( E110*'Grills and Accessories'!$H$9, 2)),"")</f>
        <v>.</v>
      </c>
      <c r="H110"/>
      <c r="I110"/>
      <c r="J110"/>
      <c r="K110"/>
      <c r="L110"/>
      <c r="M110"/>
      <c r="N110"/>
      <c r="O110"/>
      <c r="P110"/>
    </row>
    <row r="111" spans="2:16">
      <c r="B111" s="28" t="s">
        <v>457</v>
      </c>
      <c r="C111" s="28" t="str">
        <f>VLOOKUP($B111,Price_List___BRM_ShortDesc[#All],2,FALSE)</f>
        <v xml:space="preserve">Double Doors, 34-in. W x 22-in. H </v>
      </c>
      <c r="D111" s="56">
        <f>VLOOKUP($B111,Price_List___BRM_ShortDesc[#All],6,FALSE)</f>
        <v>23</v>
      </c>
      <c r="E111" s="53">
        <f>VLOOKUP($B111,Price_List___BRM_ShortDesc[#All],4,FALSE)</f>
        <v>469</v>
      </c>
      <c r="F111" s="42" t="str">
        <f>IFERROR(IF('Grills and Accessories'!$H$9="", ".", ROUND( E111*'Grills and Accessories'!$H$9, 2)),"")</f>
        <v>.</v>
      </c>
      <c r="H111"/>
      <c r="I111"/>
      <c r="J111"/>
      <c r="K111"/>
      <c r="L111"/>
      <c r="M111"/>
      <c r="N111"/>
      <c r="O111"/>
      <c r="P111"/>
    </row>
    <row r="112" spans="2:16">
      <c r="B112" s="28" t="s">
        <v>459</v>
      </c>
      <c r="C112" s="28" t="str">
        <f>VLOOKUP($B112,Price_List___BRM_ShortDesc[#All],2,FALSE)</f>
        <v>Double Doors, 42-in. W x 22-in. H</v>
      </c>
      <c r="D112" s="56">
        <f>VLOOKUP($B112,Price_List___BRM_ShortDesc[#All],6,FALSE)</f>
        <v>25</v>
      </c>
      <c r="E112" s="53">
        <f>VLOOKUP($B112,Price_List___BRM_ShortDesc[#All],4,FALSE)</f>
        <v>489</v>
      </c>
      <c r="F112" s="42" t="str">
        <f>IFERROR(IF('Grills and Accessories'!$H$9="", ".", ROUND( E112*'Grills and Accessories'!$H$9, 2)),"")</f>
        <v>.</v>
      </c>
      <c r="H112"/>
      <c r="I112"/>
      <c r="J112"/>
      <c r="K112"/>
      <c r="L112"/>
      <c r="M112"/>
      <c r="N112"/>
      <c r="O112"/>
      <c r="P112"/>
    </row>
    <row r="113" spans="2:16">
      <c r="F113" s="42" t="str">
        <f>IFERROR(IF('Grills and Accessories'!$H$9="", ".", ROUND( E113*'Grills and Accessories'!$H$9, 2)),"")</f>
        <v>.</v>
      </c>
      <c r="H113"/>
      <c r="I113"/>
      <c r="J113"/>
      <c r="K113"/>
      <c r="L113"/>
      <c r="M113"/>
      <c r="N113"/>
      <c r="O113"/>
      <c r="P113"/>
    </row>
    <row r="114" spans="2:16" ht="15.75">
      <c r="B114" s="80" t="s">
        <v>461</v>
      </c>
      <c r="F114" s="42" t="str">
        <f>IFERROR(IF('Grills and Accessories'!$H$9="", ".", ROUND( E114*'Grills and Accessories'!$H$9, 2)),"")</f>
        <v>.</v>
      </c>
      <c r="H114"/>
      <c r="I114"/>
      <c r="J114"/>
      <c r="K114"/>
      <c r="L114"/>
      <c r="M114"/>
      <c r="N114"/>
      <c r="O114"/>
      <c r="P114"/>
    </row>
    <row r="115" spans="2:16">
      <c r="B115" s="9" t="s">
        <v>454</v>
      </c>
      <c r="F115" s="42" t="str">
        <f>IFERROR(IF('Grills and Accessories'!$H$9="", ".", ROUND( E115*'Grills and Accessories'!$H$9, 2)),"")</f>
        <v>.</v>
      </c>
      <c r="H115"/>
      <c r="I115"/>
      <c r="J115"/>
      <c r="K115"/>
      <c r="L115"/>
      <c r="M115"/>
      <c r="N115"/>
      <c r="O115"/>
      <c r="P115"/>
    </row>
    <row r="116" spans="2:16">
      <c r="B116" s="49" t="s">
        <v>437</v>
      </c>
      <c r="C116" s="50" t="s">
        <v>438</v>
      </c>
      <c r="D116" s="14" t="s">
        <v>439</v>
      </c>
      <c r="E116" s="54" t="s">
        <v>440</v>
      </c>
      <c r="F116" s="30" t="str">
        <f>IF($H$9="", ".", "    Cost")</f>
        <v>.</v>
      </c>
      <c r="H116"/>
      <c r="I116"/>
      <c r="J116"/>
      <c r="K116"/>
      <c r="L116"/>
      <c r="M116"/>
      <c r="N116"/>
      <c r="O116"/>
      <c r="P116"/>
    </row>
    <row r="117" spans="2:16">
      <c r="B117" s="28" t="s">
        <v>462</v>
      </c>
      <c r="C117" s="28" t="str">
        <f>VLOOKUP($B117,Price_List___BRM_ShortDesc[#All],2,FALSE)</f>
        <v xml:space="preserve">Single Door, 17-in. W x 22-in. H </v>
      </c>
      <c r="D117" s="56">
        <f>VLOOKUP($B117,Price_List___BRM_ShortDesc[#All],6,FALSE)</f>
        <v>12</v>
      </c>
      <c r="E117" s="53">
        <f>VLOOKUP($B117,Price_List___BRM_ShortDesc[#All],4,FALSE)</f>
        <v>265</v>
      </c>
      <c r="F117" s="42" t="str">
        <f>IFERROR(IF('Grills and Accessories'!$H$9="", ".", ROUND( E117*'Grills and Accessories'!$H$9, 2)),"")</f>
        <v>.</v>
      </c>
      <c r="H117"/>
      <c r="I117"/>
      <c r="J117"/>
      <c r="K117"/>
      <c r="L117"/>
      <c r="M117"/>
      <c r="N117"/>
      <c r="O117"/>
      <c r="P117"/>
    </row>
    <row r="118" spans="2:16">
      <c r="B118" s="28" t="s">
        <v>464</v>
      </c>
      <c r="C118" s="28" t="str">
        <f>VLOOKUP($B118,Price_List___BRM_ShortDesc[#All],2,FALSE)</f>
        <v xml:space="preserve">Single Door, 24-in. W x 22-in. H </v>
      </c>
      <c r="D118" s="56">
        <f>VLOOKUP($B118,Price_List___BRM_ShortDesc[#All],6,FALSE)</f>
        <v>16</v>
      </c>
      <c r="E118" s="53">
        <f>VLOOKUP($B118,Price_List___BRM_ShortDesc[#All],4,FALSE)</f>
        <v>315</v>
      </c>
      <c r="F118" s="42" t="str">
        <f>IFERROR(IF('Grills and Accessories'!$H$9="", ".", ROUND( E118*'Grills and Accessories'!$H$9, 2)),"")</f>
        <v>.</v>
      </c>
      <c r="H118"/>
      <c r="I118"/>
      <c r="J118"/>
      <c r="K118"/>
      <c r="L118"/>
      <c r="M118"/>
      <c r="N118"/>
      <c r="O118"/>
      <c r="P118"/>
    </row>
    <row r="119" spans="2:16">
      <c r="B119" s="28" t="s">
        <v>466</v>
      </c>
      <c r="C119" s="28" t="str">
        <f>VLOOKUP($B119,Price_List___BRM_ShortDesc[#All],2,FALSE)</f>
        <v xml:space="preserve">Single Door with Double Drawer, 34-in. W x 22-in. H </v>
      </c>
      <c r="D119" s="56">
        <f>VLOOKUP($B119,Price_List___BRM_ShortDesc[#All],6,FALSE)</f>
        <v>58</v>
      </c>
      <c r="E119" s="53">
        <f>VLOOKUP($B119,Price_List___BRM_ShortDesc[#All],4,FALSE)</f>
        <v>825</v>
      </c>
      <c r="F119" s="42" t="str">
        <f>IFERROR(IF('Grills and Accessories'!$H$9="", ".", ROUND( E119*'Grills and Accessories'!$H$9, 2)),"")</f>
        <v>.</v>
      </c>
      <c r="H119"/>
      <c r="I119"/>
      <c r="J119"/>
      <c r="K119"/>
      <c r="L119"/>
      <c r="M119"/>
      <c r="N119"/>
      <c r="O119"/>
      <c r="P119"/>
    </row>
    <row r="120" spans="2:16">
      <c r="B120" s="28" t="s">
        <v>468</v>
      </c>
      <c r="C120" s="28" t="str">
        <f>VLOOKUP($B120,Price_List___BRM_ShortDesc[#All],2,FALSE)</f>
        <v xml:space="preserve">Single Door with Triple Drawer, 42-in. W x 22-in. H </v>
      </c>
      <c r="D120" s="56">
        <f>VLOOKUP($B120,Price_List___BRM_ShortDesc[#All],6,FALSE)</f>
        <v>81</v>
      </c>
      <c r="E120" s="53">
        <f>VLOOKUP($B120,Price_List___BRM_ShortDesc[#All],4,FALSE)</f>
        <v>999</v>
      </c>
      <c r="F120" s="42" t="str">
        <f>IFERROR(IF('Grills and Accessories'!$H$9="", ".", ROUND( E120*'Grills and Accessories'!$H$9, 2)),"")</f>
        <v>.</v>
      </c>
      <c r="H120"/>
      <c r="I120"/>
      <c r="J120"/>
      <c r="K120"/>
      <c r="L120"/>
      <c r="M120"/>
      <c r="N120"/>
      <c r="O120"/>
      <c r="P120"/>
    </row>
    <row r="121" spans="2:16">
      <c r="F121" s="42" t="str">
        <f>IFERROR(IF('Grills and Accessories'!$H$9="", ".", ROUND( E121*'Grills and Accessories'!$H$9, 2)),"")</f>
        <v>.</v>
      </c>
      <c r="H121"/>
      <c r="I121"/>
      <c r="J121"/>
      <c r="K121"/>
      <c r="L121"/>
      <c r="M121"/>
      <c r="N121"/>
      <c r="O121"/>
      <c r="P121"/>
    </row>
    <row r="122" spans="2:16">
      <c r="F122" s="42" t="str">
        <f>IFERROR(IF('Grills and Accessories'!$H$9="", ".", ROUND( E122*'Grills and Accessories'!$H$9, 2)),"")</f>
        <v>.</v>
      </c>
      <c r="H122"/>
      <c r="I122"/>
      <c r="J122"/>
      <c r="K122"/>
      <c r="L122"/>
      <c r="M122"/>
      <c r="N122"/>
      <c r="O122"/>
      <c r="P122"/>
    </row>
    <row r="123" spans="2:16">
      <c r="F123" s="42" t="str">
        <f>IFERROR(IF('Grills and Accessories'!$H$9="", ".", ROUND( E123*'Grills and Accessories'!$H$9, 2)),"")</f>
        <v>.</v>
      </c>
      <c r="H123"/>
      <c r="I123"/>
      <c r="J123"/>
      <c r="K123"/>
      <c r="L123"/>
      <c r="M123"/>
      <c r="N123"/>
      <c r="O123"/>
      <c r="P123"/>
    </row>
    <row r="124" spans="2:16">
      <c r="F124" s="42" t="str">
        <f>IFERROR(IF('Grills and Accessories'!$H$9="", ".", ROUND( E124*'Grills and Accessories'!$H$9, 2)),"")</f>
        <v>.</v>
      </c>
      <c r="H124"/>
      <c r="I124"/>
      <c r="J124"/>
      <c r="K124"/>
      <c r="L124"/>
      <c r="M124"/>
      <c r="N124"/>
      <c r="O124"/>
      <c r="P124"/>
    </row>
    <row r="125" spans="2:16">
      <c r="F125" s="42" t="str">
        <f>IFERROR(IF('Grills and Accessories'!$H$9="", ".", ROUND( E125*'Grills and Accessories'!$H$9, 2)),"")</f>
        <v>.</v>
      </c>
      <c r="H125"/>
      <c r="I125"/>
      <c r="J125"/>
      <c r="K125"/>
      <c r="L125"/>
      <c r="M125"/>
      <c r="N125"/>
      <c r="O125"/>
      <c r="P125"/>
    </row>
    <row r="126" spans="2:16">
      <c r="F126" s="42" t="str">
        <f>IFERROR(IF('Grills and Accessories'!$H$9="", ".", ROUND( E126*'Grills and Accessories'!$H$9, 2)),"")</f>
        <v>.</v>
      </c>
      <c r="H126"/>
      <c r="I126"/>
      <c r="J126"/>
      <c r="K126"/>
      <c r="L126"/>
      <c r="M126"/>
      <c r="N126"/>
      <c r="O126"/>
      <c r="P126"/>
    </row>
    <row r="127" spans="2:16">
      <c r="F127" s="42" t="str">
        <f>IFERROR(IF('Grills and Accessories'!$H$9="", ".", ROUND( E127*'Grills and Accessories'!$H$9, 2)),"")</f>
        <v>.</v>
      </c>
      <c r="H127"/>
      <c r="I127"/>
      <c r="J127"/>
      <c r="K127"/>
      <c r="L127"/>
      <c r="M127"/>
      <c r="N127"/>
      <c r="O127"/>
      <c r="P127"/>
    </row>
    <row r="128" spans="2:16">
      <c r="F128" s="42" t="str">
        <f>IFERROR(IF('Grills and Accessories'!$H$9="", ".", ROUND( E128*'Grills and Accessories'!$H$9, 2)),"")</f>
        <v>.</v>
      </c>
      <c r="H128"/>
      <c r="I128"/>
      <c r="J128"/>
      <c r="K128"/>
      <c r="L128"/>
      <c r="M128"/>
      <c r="N128"/>
      <c r="O128"/>
      <c r="P128"/>
    </row>
    <row r="129" spans="2:16">
      <c r="F129" s="42" t="str">
        <f>IFERROR(IF('Grills and Accessories'!$H$9="", ".", ROUND( E129*'Grills and Accessories'!$H$9, 2)),"")</f>
        <v>.</v>
      </c>
      <c r="H129"/>
      <c r="I129"/>
      <c r="J129"/>
      <c r="K129"/>
      <c r="L129"/>
      <c r="M129"/>
      <c r="N129"/>
      <c r="O129"/>
      <c r="P129"/>
    </row>
    <row r="130" spans="2:16">
      <c r="F130" s="42" t="str">
        <f>IFERROR(IF('Grills and Accessories'!$H$9="", ".", ROUND( E130*'Grills and Accessories'!$H$9, 2)),"")</f>
        <v>.</v>
      </c>
      <c r="H130"/>
      <c r="I130"/>
      <c r="J130"/>
      <c r="K130"/>
      <c r="L130"/>
      <c r="M130"/>
      <c r="N130"/>
      <c r="O130"/>
      <c r="P130"/>
    </row>
    <row r="131" spans="2:16">
      <c r="F131" s="42" t="str">
        <f>IFERROR(IF('Grills and Accessories'!$H$9="", ".", ROUND( E131*'Grills and Accessories'!$H$9, 2)),"")</f>
        <v>.</v>
      </c>
      <c r="H131"/>
      <c r="I131"/>
      <c r="J131"/>
      <c r="K131"/>
      <c r="L131"/>
      <c r="M131"/>
      <c r="N131"/>
      <c r="O131"/>
      <c r="P131"/>
    </row>
    <row r="132" spans="2:16" ht="15.75">
      <c r="B132" s="80" t="s">
        <v>470</v>
      </c>
      <c r="F132" s="42" t="str">
        <f>IFERROR(IF('Grills and Accessories'!$H$9="", ".", ROUND( E132*'Grills and Accessories'!$H$9, 2)),"")</f>
        <v>.</v>
      </c>
      <c r="H132"/>
      <c r="I132"/>
      <c r="J132"/>
      <c r="K132"/>
      <c r="L132"/>
      <c r="M132"/>
      <c r="N132"/>
      <c r="O132"/>
      <c r="P132"/>
    </row>
    <row r="133" spans="2:16">
      <c r="B133" s="49" t="s">
        <v>437</v>
      </c>
      <c r="C133" s="50" t="s">
        <v>438</v>
      </c>
      <c r="D133" s="14" t="s">
        <v>439</v>
      </c>
      <c r="E133" s="54" t="s">
        <v>440</v>
      </c>
      <c r="F133" s="30" t="str">
        <f>IF($H$9="", ".", "    Cost")</f>
        <v>.</v>
      </c>
      <c r="H133"/>
      <c r="I133"/>
      <c r="J133"/>
      <c r="K133"/>
      <c r="L133"/>
      <c r="M133"/>
      <c r="N133"/>
      <c r="O133"/>
      <c r="P133"/>
    </row>
    <row r="134" spans="2:16">
      <c r="B134" s="28" t="s">
        <v>471</v>
      </c>
      <c r="C134" s="28" t="str">
        <f>VLOOKUP($B134,Price_List___BRM_ShortDesc[#All],2,FALSE)</f>
        <v>Drawer for Roll-Out Waste Container, 18-in. W x 26-in. H</v>
      </c>
      <c r="D134" s="56">
        <f>VLOOKUP($B134,Price_List___BRM_ShortDesc[#All],6,FALSE)</f>
        <v>39</v>
      </c>
      <c r="E134" s="53">
        <f>VLOOKUP($B134,Price_List___BRM_ShortDesc[#All],4,FALSE)</f>
        <v>609</v>
      </c>
      <c r="F134" s="42" t="str">
        <f>IFERROR(IF('Grills and Accessories'!$H$9="", ".", ROUND( E134*'Grills and Accessories'!$H$9, 2)),"")</f>
        <v>.</v>
      </c>
      <c r="H134"/>
      <c r="I134"/>
      <c r="J134"/>
      <c r="K134"/>
      <c r="L134"/>
      <c r="M134"/>
      <c r="N134"/>
      <c r="O134"/>
      <c r="P134"/>
    </row>
    <row r="135" spans="2:16">
      <c r="B135" s="28" t="s">
        <v>473</v>
      </c>
      <c r="C135" s="28" t="str">
        <f>VLOOKUP($B135,Price_List___BRM_ShortDesc[#All],2,FALSE)</f>
        <v xml:space="preserve">Triple Drawer, 18-in. W x 26-in. H </v>
      </c>
      <c r="D135" s="56">
        <f>VLOOKUP($B135,Price_List___BRM_ShortDesc[#All],6,FALSE)</f>
        <v>63</v>
      </c>
      <c r="E135" s="53">
        <f>VLOOKUP($B135,Price_List___BRM_ShortDesc[#All],4,FALSE)</f>
        <v>899</v>
      </c>
      <c r="F135" s="42" t="str">
        <f>IFERROR(IF('Grills and Accessories'!$H$9="", ".", ROUND( E135*'Grills and Accessories'!$H$9, 2)),"")</f>
        <v>.</v>
      </c>
      <c r="H135"/>
      <c r="I135"/>
      <c r="J135"/>
      <c r="K135"/>
      <c r="L135"/>
      <c r="M135"/>
      <c r="N135"/>
      <c r="O135"/>
      <c r="P135"/>
    </row>
    <row r="136" spans="2:16">
      <c r="B136" s="28" t="s">
        <v>475</v>
      </c>
      <c r="C136" s="28" t="str">
        <f>VLOOKUP($B136,Price_List___BRM_ShortDesc[#All],2,FALSE)</f>
        <v>Single Drawer, for Propane Tank, 20-in. W x 22-in. H</v>
      </c>
      <c r="D136" s="56">
        <f>VLOOKUP($B136,Price_List___BRM_ShortDesc[#All],6,FALSE)</f>
        <v>28</v>
      </c>
      <c r="E136" s="53">
        <f>VLOOKUP($B136,Price_List___BRM_ShortDesc[#All],4,FALSE)</f>
        <v>529</v>
      </c>
      <c r="F136" s="42" t="str">
        <f>IFERROR(IF('Grills and Accessories'!$H$9="", ".", ROUND( E136*'Grills and Accessories'!$H$9, 2)),"")</f>
        <v>.</v>
      </c>
      <c r="H136"/>
      <c r="I136"/>
      <c r="J136"/>
      <c r="K136"/>
      <c r="L136"/>
      <c r="M136"/>
      <c r="N136"/>
      <c r="O136"/>
      <c r="P136"/>
    </row>
    <row r="137" spans="2:16">
      <c r="B137" s="28" t="s">
        <v>477</v>
      </c>
      <c r="C137" s="28" t="str">
        <f>VLOOKUP($B137,Price_List___BRM_ShortDesc[#All],2,FALSE)</f>
        <v xml:space="preserve">Double Drawer, 20-in. W x 22-in. H </v>
      </c>
      <c r="D137" s="56">
        <f>VLOOKUP($B137,Price_List___BRM_ShortDesc[#All],6,FALSE)</f>
        <v>51</v>
      </c>
      <c r="E137" s="53">
        <f>VLOOKUP($B137,Price_List___BRM_ShortDesc[#All],4,FALSE)</f>
        <v>559</v>
      </c>
      <c r="F137" s="42" t="str">
        <f>IFERROR(IF('Grills and Accessories'!$H$9="", ".", ROUND( E137*'Grills and Accessories'!$H$9, 2)),"")</f>
        <v>.</v>
      </c>
      <c r="H137"/>
      <c r="I137"/>
      <c r="J137"/>
      <c r="K137"/>
      <c r="L137"/>
      <c r="M137"/>
      <c r="N137"/>
      <c r="O137"/>
      <c r="P137"/>
    </row>
    <row r="138" spans="2:16">
      <c r="F138" s="42" t="str">
        <f>IFERROR(IF('Grills and Accessories'!$H$9="", ".", ROUND( E138*'Grills and Accessories'!$H$9, 2)),"")</f>
        <v>.</v>
      </c>
      <c r="H138"/>
      <c r="I138"/>
      <c r="J138"/>
      <c r="K138"/>
      <c r="L138"/>
      <c r="M138"/>
      <c r="N138"/>
      <c r="O138"/>
      <c r="P138"/>
    </row>
    <row r="139" spans="2:16" ht="20.25">
      <c r="B139" s="37" t="s">
        <v>3722</v>
      </c>
      <c r="F139" s="42"/>
      <c r="H139"/>
      <c r="I139"/>
      <c r="J139"/>
      <c r="K139"/>
      <c r="L139"/>
      <c r="M139"/>
      <c r="N139"/>
      <c r="O139"/>
      <c r="P139"/>
    </row>
    <row r="140" spans="2:16">
      <c r="F140" s="42"/>
      <c r="H140"/>
      <c r="I140"/>
      <c r="J140"/>
      <c r="K140"/>
      <c r="L140"/>
      <c r="M140"/>
      <c r="N140"/>
      <c r="O140"/>
      <c r="P140"/>
    </row>
    <row r="141" spans="2:16">
      <c r="F141" s="42"/>
      <c r="H141"/>
      <c r="I141"/>
      <c r="J141"/>
      <c r="K141"/>
      <c r="L141"/>
      <c r="M141"/>
      <c r="N141"/>
      <c r="O141"/>
      <c r="P141"/>
    </row>
    <row r="142" spans="2:16">
      <c r="C142"/>
      <c r="F142" s="42"/>
      <c r="H142"/>
      <c r="I142"/>
      <c r="J142"/>
      <c r="K142"/>
      <c r="L142"/>
      <c r="M142"/>
      <c r="N142"/>
      <c r="O142"/>
      <c r="P142"/>
    </row>
    <row r="143" spans="2:16">
      <c r="F143" s="42"/>
      <c r="H143"/>
      <c r="I143"/>
      <c r="J143"/>
      <c r="K143"/>
      <c r="L143"/>
      <c r="M143"/>
      <c r="N143"/>
      <c r="O143"/>
      <c r="P143"/>
    </row>
    <row r="144" spans="2:16">
      <c r="F144" s="42"/>
      <c r="H144"/>
      <c r="I144"/>
      <c r="J144"/>
      <c r="K144"/>
      <c r="L144"/>
      <c r="M144"/>
      <c r="N144"/>
      <c r="O144"/>
      <c r="P144"/>
    </row>
    <row r="145" spans="2:16">
      <c r="F145" s="42"/>
      <c r="H145"/>
      <c r="I145"/>
      <c r="J145"/>
      <c r="K145"/>
      <c r="L145"/>
      <c r="M145"/>
      <c r="N145"/>
      <c r="O145"/>
      <c r="P145"/>
    </row>
    <row r="146" spans="2:16">
      <c r="F146" s="42"/>
      <c r="H146"/>
      <c r="I146"/>
      <c r="J146"/>
      <c r="K146"/>
      <c r="L146"/>
      <c r="M146"/>
      <c r="N146"/>
      <c r="O146"/>
      <c r="P146"/>
    </row>
    <row r="147" spans="2:16">
      <c r="B147" s="49" t="s">
        <v>0</v>
      </c>
      <c r="C147" s="50" t="s">
        <v>1</v>
      </c>
      <c r="D147" s="14" t="s">
        <v>47</v>
      </c>
      <c r="E147" s="54" t="s">
        <v>263</v>
      </c>
      <c r="F147" s="30" t="str">
        <f>IF($H$9="", ".", "    Cost")</f>
        <v>.</v>
      </c>
      <c r="H147"/>
      <c r="I147"/>
      <c r="J147"/>
      <c r="K147"/>
      <c r="L147"/>
      <c r="M147"/>
      <c r="N147"/>
      <c r="O147"/>
      <c r="P147"/>
    </row>
    <row r="148" spans="2:16">
      <c r="B148" s="28" t="s">
        <v>3649</v>
      </c>
      <c r="C148" s="28" t="str">
        <f>VLOOKUP($B148,Price_List___PMO_ShortDesc_2[],2,FALSE)</f>
        <v>Primo XX-Large Griddle</v>
      </c>
      <c r="D148" s="56">
        <f>VLOOKUP($B148,Price_List___PMO_ShortDesc_2[],6,FALSE)</f>
        <v>0</v>
      </c>
      <c r="E148" s="53">
        <f t="shared" ref="E148:E152" si="4">VLOOKUP($B148, PriceLU,4, FALSE)</f>
        <v>269</v>
      </c>
      <c r="F148" s="42" t="str">
        <f>IFERROR(IF('Grills and Accessories'!$H$9="", ".", ROUND( E148*'Grills and Accessories'!$H$9, 2)),"")</f>
        <v>.</v>
      </c>
      <c r="H148"/>
      <c r="I148"/>
      <c r="J148"/>
      <c r="K148"/>
      <c r="L148"/>
      <c r="M148"/>
      <c r="N148"/>
      <c r="O148"/>
      <c r="P148"/>
    </row>
    <row r="149" spans="2:16">
      <c r="B149" s="28" t="s">
        <v>3530</v>
      </c>
      <c r="C149" s="28" t="str">
        <f>VLOOKUP($B149,Price_List___PMO_ShortDesc_2[],2,FALSE)</f>
        <v>Primo X-Large Griddle</v>
      </c>
      <c r="D149" s="56">
        <f>VLOOKUP($B149,Price_List___PMO_ShortDesc_2[],6,FALSE)</f>
        <v>0</v>
      </c>
      <c r="E149" s="53">
        <f t="shared" si="4"/>
        <v>249</v>
      </c>
      <c r="F149" s="42" t="str">
        <f>IFERROR(IF('Grills and Accessories'!$H$9="", ".", ROUND( E149*'Grills and Accessories'!$H$9, 2)),"")</f>
        <v>.</v>
      </c>
      <c r="H149"/>
      <c r="I149"/>
      <c r="J149"/>
      <c r="K149"/>
      <c r="L149"/>
      <c r="M149"/>
      <c r="N149"/>
      <c r="O149"/>
      <c r="P149"/>
    </row>
    <row r="150" spans="2:16">
      <c r="B150" s="28" t="s">
        <v>3531</v>
      </c>
      <c r="C150" s="28" t="str">
        <f>VLOOKUP($B150,Price_List___PMO_ShortDesc_2[],2,FALSE)</f>
        <v>Primo Large Griddle</v>
      </c>
      <c r="D150" s="56">
        <f>VLOOKUP($B150,Price_List___PMO_ShortDesc_2[],6,FALSE)</f>
        <v>0</v>
      </c>
      <c r="E150" s="53">
        <f t="shared" si="4"/>
        <v>229</v>
      </c>
      <c r="F150" s="42" t="str">
        <f>IFERROR(IF('Grills and Accessories'!$H$9="", ".", ROUND( E150*'Grills and Accessories'!$H$9, 2)),"")</f>
        <v>.</v>
      </c>
      <c r="H150"/>
      <c r="I150"/>
      <c r="J150"/>
      <c r="K150"/>
      <c r="L150"/>
      <c r="M150"/>
      <c r="N150"/>
      <c r="O150"/>
      <c r="P150"/>
    </row>
    <row r="151" spans="2:16">
      <c r="B151" s="28" t="s">
        <v>3532</v>
      </c>
      <c r="C151" s="28" t="str">
        <f>VLOOKUP($B151,Price_List___PMO_ShortDesc_2[],2,FALSE)</f>
        <v>Primo Junior Griddle</v>
      </c>
      <c r="D151" s="56">
        <f>VLOOKUP($B151,Price_List___PMO_ShortDesc_2[],6,FALSE)</f>
        <v>0</v>
      </c>
      <c r="E151" s="53">
        <f t="shared" si="4"/>
        <v>219</v>
      </c>
      <c r="F151" s="42" t="str">
        <f>IFERROR(IF('Grills and Accessories'!$H$9="", ".", ROUND( E151*'Grills and Accessories'!$H$9, 2)),"")</f>
        <v>.</v>
      </c>
      <c r="H151"/>
      <c r="I151"/>
      <c r="J151"/>
      <c r="K151"/>
      <c r="L151"/>
      <c r="M151"/>
      <c r="N151"/>
      <c r="O151"/>
      <c r="P151"/>
    </row>
    <row r="152" spans="2:16">
      <c r="B152" s="28" t="s">
        <v>3533</v>
      </c>
      <c r="C152" s="28" t="str">
        <f>VLOOKUP($B152,Price_List___PMO_ShortDesc_2[],2,FALSE)</f>
        <v>Primo Round Griddle</v>
      </c>
      <c r="D152" s="56">
        <f>VLOOKUP($B152,Price_List___PMO_ShortDesc_2[],6,FALSE)</f>
        <v>0</v>
      </c>
      <c r="E152" s="53">
        <f t="shared" si="4"/>
        <v>229</v>
      </c>
      <c r="F152" s="42" t="str">
        <f>IFERROR(IF('Grills and Accessories'!$H$9="", ".", ROUND( E152*'Grills and Accessories'!$H$9, 2)),"")</f>
        <v>.</v>
      </c>
      <c r="H152"/>
      <c r="I152"/>
      <c r="J152"/>
      <c r="K152"/>
      <c r="L152"/>
      <c r="M152"/>
      <c r="N152"/>
      <c r="O152"/>
      <c r="P152"/>
    </row>
    <row r="153" spans="2:16">
      <c r="F153" s="42"/>
      <c r="H153"/>
      <c r="I153"/>
      <c r="J153"/>
      <c r="K153"/>
      <c r="L153"/>
      <c r="M153"/>
      <c r="N153"/>
      <c r="O153"/>
      <c r="P153"/>
    </row>
    <row r="154" spans="2:16" ht="20.25">
      <c r="B154" s="37" t="s">
        <v>483</v>
      </c>
      <c r="F154" s="42"/>
      <c r="H154"/>
      <c r="I154"/>
      <c r="J154"/>
      <c r="K154"/>
      <c r="L154"/>
      <c r="M154"/>
      <c r="N154"/>
      <c r="O154"/>
      <c r="P154"/>
    </row>
    <row r="155" spans="2:16">
      <c r="F155" s="42"/>
      <c r="H155"/>
      <c r="I155"/>
      <c r="J155"/>
      <c r="K155"/>
      <c r="L155"/>
      <c r="M155"/>
      <c r="N155"/>
      <c r="O155"/>
      <c r="P155"/>
    </row>
    <row r="156" spans="2:16">
      <c r="F156" s="42" t="str">
        <f>IFERROR(IF('Grills and Accessories'!$H$9="", ".", ROUND( E156*'Grills and Accessories'!$H$9, 2)),"")</f>
        <v>.</v>
      </c>
      <c r="H156"/>
      <c r="I156"/>
      <c r="J156"/>
      <c r="K156"/>
      <c r="L156"/>
      <c r="M156"/>
      <c r="N156"/>
      <c r="O156"/>
      <c r="P156"/>
    </row>
    <row r="157" spans="2:16">
      <c r="B157" s="6"/>
      <c r="F157" s="42"/>
      <c r="H157"/>
      <c r="I157"/>
      <c r="J157"/>
      <c r="K157"/>
      <c r="L157"/>
      <c r="M157"/>
      <c r="N157"/>
      <c r="O157"/>
      <c r="P157"/>
    </row>
    <row r="158" spans="2:16">
      <c r="F158" s="42"/>
      <c r="H158"/>
      <c r="I158"/>
      <c r="J158"/>
      <c r="K158"/>
      <c r="L158"/>
      <c r="M158"/>
      <c r="N158"/>
      <c r="O158"/>
      <c r="P158"/>
    </row>
    <row r="159" spans="2:16">
      <c r="F159" s="42"/>
      <c r="H159"/>
      <c r="I159"/>
      <c r="J159"/>
      <c r="K159"/>
      <c r="L159"/>
      <c r="M159"/>
      <c r="N159"/>
      <c r="O159"/>
      <c r="P159"/>
    </row>
    <row r="160" spans="2:16">
      <c r="F160" s="42"/>
      <c r="H160"/>
      <c r="I160"/>
      <c r="J160"/>
      <c r="K160"/>
      <c r="L160"/>
      <c r="M160"/>
      <c r="N160"/>
      <c r="O160"/>
      <c r="P160"/>
    </row>
    <row r="161" spans="2:16" ht="20.25">
      <c r="B161" s="6"/>
      <c r="C161" s="23"/>
      <c r="D161" s="24"/>
      <c r="E161" s="24"/>
      <c r="F161" s="42" t="str">
        <f>IFERROR(IF('Grills and Accessories'!$H$9="", ".", ROUND( E161*'Grills and Accessories'!$H$9, 2)),"")</f>
        <v>.</v>
      </c>
      <c r="H161"/>
      <c r="I161"/>
      <c r="J161"/>
      <c r="K161"/>
      <c r="L161"/>
      <c r="M161"/>
      <c r="N161"/>
      <c r="O161"/>
      <c r="P161"/>
    </row>
    <row r="162" spans="2:16" ht="20.25">
      <c r="B162" s="6"/>
      <c r="C162" s="23"/>
      <c r="D162" s="24"/>
      <c r="E162" s="24"/>
      <c r="F162" s="42"/>
      <c r="H162"/>
      <c r="I162"/>
      <c r="J162"/>
      <c r="K162"/>
      <c r="L162"/>
      <c r="M162"/>
      <c r="N162"/>
      <c r="O162"/>
      <c r="P162"/>
    </row>
    <row r="163" spans="2:16">
      <c r="B163" s="49" t="s">
        <v>0</v>
      </c>
      <c r="C163" s="50" t="s">
        <v>1</v>
      </c>
      <c r="D163" s="14" t="s">
        <v>47</v>
      </c>
      <c r="E163" s="54" t="s">
        <v>263</v>
      </c>
      <c r="F163" s="30" t="str">
        <f>IF($H$9="", ".", "    Cost")</f>
        <v>.</v>
      </c>
      <c r="H163"/>
      <c r="I163"/>
      <c r="J163"/>
      <c r="K163"/>
      <c r="L163"/>
      <c r="M163"/>
      <c r="N163"/>
      <c r="O163"/>
      <c r="P163"/>
    </row>
    <row r="164" spans="2:16">
      <c r="B164" s="28" t="s">
        <v>3648</v>
      </c>
      <c r="C164" s="28" t="str">
        <f>VLOOKUP($B164,Price_List___PMO_ShortDesc_2[],2,FALSE)</f>
        <v>Oval XX-Large Rotisserie Kit</v>
      </c>
      <c r="D164" s="56">
        <f>VLOOKUP($B164,Price_List___PMO_ShortDesc_2[],6,FALSE)</f>
        <v>0</v>
      </c>
      <c r="E164" s="53">
        <f t="shared" ref="E164:E171" si="5">VLOOKUP($B164, PriceLU,4, FALSE)</f>
        <v>319</v>
      </c>
      <c r="F164" s="42" t="str">
        <f>IFERROR(IF('Grills and Accessories'!$H$9="", ".", ROUND( E164*'Grills and Accessories'!$H$9, 2)),"")</f>
        <v>.</v>
      </c>
      <c r="H164"/>
      <c r="I164"/>
      <c r="J164"/>
      <c r="K164"/>
      <c r="L164"/>
      <c r="M164"/>
      <c r="N164"/>
      <c r="O164"/>
      <c r="P164"/>
    </row>
    <row r="165" spans="2:16">
      <c r="B165" s="28" t="s">
        <v>500</v>
      </c>
      <c r="C165" s="28" t="str">
        <f>VLOOKUP($B165,Price_List___PMO_ShortDesc_2[],2,FALSE)</f>
        <v>Oval X-Large Rotisserie Kit</v>
      </c>
      <c r="D165" s="56">
        <f>VLOOKUP($B165,Price_List___PMO_ShortDesc_2[],6,FALSE)</f>
        <v>0</v>
      </c>
      <c r="E165" s="53">
        <f t="shared" si="5"/>
        <v>295</v>
      </c>
      <c r="F165" s="42" t="str">
        <f>IFERROR(IF('Grills and Accessories'!$H$9="", ".", ROUND( E165*'Grills and Accessories'!$H$9, 2)),"")</f>
        <v>.</v>
      </c>
      <c r="H165"/>
      <c r="I165"/>
      <c r="J165"/>
      <c r="K165"/>
      <c r="L165"/>
      <c r="M165"/>
      <c r="N165"/>
      <c r="O165"/>
      <c r="P165"/>
    </row>
    <row r="166" spans="2:16">
      <c r="B166" s="28" t="s">
        <v>484</v>
      </c>
      <c r="C166" s="28" t="str">
        <f>VLOOKUP($B166,Price_List___PMO_ShortDesc_2[],2,FALSE)</f>
        <v>Oval Large Rotisserie Kit</v>
      </c>
      <c r="D166" s="56">
        <f>VLOOKUP($B166,Price_List___PMO_ShortDesc_2[],6,FALSE)</f>
        <v>0</v>
      </c>
      <c r="E166" s="53">
        <f t="shared" si="5"/>
        <v>255</v>
      </c>
      <c r="F166" s="42" t="str">
        <f>IFERROR(IF('Grills and Accessories'!$H$9="", ".", ROUND( E166*'Grills and Accessories'!$H$9, 2)),"")</f>
        <v>.</v>
      </c>
      <c r="H166"/>
      <c r="I166"/>
      <c r="J166"/>
      <c r="K166"/>
      <c r="L166"/>
      <c r="M166"/>
      <c r="N166"/>
      <c r="O166"/>
      <c r="P166"/>
    </row>
    <row r="167" spans="2:16">
      <c r="B167" s="28" t="s">
        <v>485</v>
      </c>
      <c r="C167" s="28" t="str">
        <f>VLOOKUP($B167,Price_List___PMO_ShortDesc_2[],2,FALSE)</f>
        <v>Oval Junior Rotisserie Kit</v>
      </c>
      <c r="D167" s="56">
        <f>VLOOKUP($B167,Price_List___PMO_ShortDesc_2[],6,FALSE)</f>
        <v>0</v>
      </c>
      <c r="E167" s="53">
        <f t="shared" si="5"/>
        <v>245</v>
      </c>
      <c r="F167" s="42" t="str">
        <f>IFERROR(IF('Grills and Accessories'!$H$9="", ".", ROUND( E167*'Grills and Accessories'!$H$9, 2)),"")</f>
        <v>.</v>
      </c>
      <c r="H167"/>
      <c r="I167"/>
      <c r="J167"/>
      <c r="K167"/>
      <c r="L167"/>
      <c r="M167"/>
      <c r="N167"/>
      <c r="O167"/>
      <c r="P167"/>
    </row>
    <row r="168" spans="2:16">
      <c r="B168" s="28" t="s">
        <v>486</v>
      </c>
      <c r="C168" s="28" t="str">
        <f>VLOOKUP($B168,Price_List___PMO_ShortDesc_2[],2,FALSE)</f>
        <v>Round Rotisserie Kit</v>
      </c>
      <c r="D168" s="56">
        <f>VLOOKUP($B168,Price_List___PMO_ShortDesc_2[],6,FALSE)</f>
        <v>0</v>
      </c>
      <c r="E168" s="53">
        <f t="shared" si="5"/>
        <v>255</v>
      </c>
      <c r="F168" s="42" t="str">
        <f>IFERROR(IF('Grills and Accessories'!$H$9="", ".", ROUND( E168*'Grills and Accessories'!$H$9, 2)),"")</f>
        <v>.</v>
      </c>
      <c r="H168"/>
      <c r="I168"/>
      <c r="J168"/>
      <c r="K168"/>
      <c r="L168"/>
      <c r="M168"/>
      <c r="N168"/>
      <c r="O168"/>
      <c r="P168"/>
    </row>
    <row r="169" spans="2:16">
      <c r="B169" s="28" t="s">
        <v>487</v>
      </c>
      <c r="C169" s="28" t="str">
        <f>VLOOKUP($B169,Price_List___PMO_ShortDesc_2[],2,FALSE)</f>
        <v>Oval Basket for Rotisserie</v>
      </c>
      <c r="D169" s="56">
        <f>VLOOKUP($B169,Price_List___PMO_ShortDesc_2[],6,FALSE)</f>
        <v>0</v>
      </c>
      <c r="E169" s="53">
        <f t="shared" si="5"/>
        <v>89</v>
      </c>
      <c r="F169" s="42" t="str">
        <f>IFERROR(IF('Grills and Accessories'!$H$9="", ".", ROUND( E169*'Grills and Accessories'!$H$9, 2)),"")</f>
        <v>.</v>
      </c>
      <c r="H169"/>
      <c r="I169"/>
      <c r="J169"/>
      <c r="K169"/>
      <c r="L169"/>
      <c r="M169"/>
      <c r="N169"/>
      <c r="O169"/>
      <c r="P169"/>
    </row>
    <row r="170" spans="2:16">
      <c r="B170" s="28" t="s">
        <v>488</v>
      </c>
      <c r="C170" s="28" t="str">
        <f>VLOOKUP($B170,Price_List___PMO_ShortDesc_2[],2,FALSE)</f>
        <v>Kebab Holder for Rotisserie</v>
      </c>
      <c r="D170" s="56">
        <f>VLOOKUP($B170,Price_List___PMO_ShortDesc_2[],6,FALSE)</f>
        <v>0</v>
      </c>
      <c r="E170" s="53">
        <f t="shared" si="5"/>
        <v>89</v>
      </c>
      <c r="F170" s="42" t="str">
        <f>IFERROR(IF('Grills and Accessories'!$H$9="", ".", ROUND( E170*'Grills and Accessories'!$H$9, 2)),"")</f>
        <v>.</v>
      </c>
      <c r="H170"/>
      <c r="I170"/>
      <c r="J170"/>
      <c r="K170"/>
      <c r="L170"/>
      <c r="M170"/>
      <c r="N170"/>
      <c r="O170"/>
      <c r="P170"/>
    </row>
    <row r="171" spans="2:16">
      <c r="B171" s="28" t="s">
        <v>489</v>
      </c>
      <c r="C171" s="28" t="str">
        <f>VLOOKUP($B171,Price_List___PMO_ShortDesc_2[],2,FALSE)</f>
        <v>3-Sided Basket for Rotisserie</v>
      </c>
      <c r="D171" s="56">
        <f>VLOOKUP($B171,Price_List___PMO_ShortDesc_2[],6,FALSE)</f>
        <v>0</v>
      </c>
      <c r="E171" s="53">
        <f t="shared" si="5"/>
        <v>89</v>
      </c>
      <c r="F171" s="42" t="str">
        <f>IFERROR(IF('Grills and Accessories'!$H$9="", ".", ROUND( E171*'Grills and Accessories'!$H$9, 2)),"")</f>
        <v>.</v>
      </c>
      <c r="H171"/>
      <c r="I171"/>
      <c r="J171"/>
      <c r="K171"/>
      <c r="L171"/>
      <c r="M171"/>
      <c r="N171"/>
      <c r="O171"/>
      <c r="P171"/>
    </row>
    <row r="172" spans="2:16">
      <c r="F172" s="42"/>
      <c r="H172"/>
      <c r="I172"/>
      <c r="J172"/>
      <c r="K172"/>
      <c r="L172"/>
      <c r="M172"/>
      <c r="N172"/>
      <c r="O172"/>
      <c r="P172"/>
    </row>
    <row r="173" spans="2:16" ht="20.25">
      <c r="B173" s="37" t="s">
        <v>490</v>
      </c>
      <c r="F173" s="42"/>
      <c r="H173"/>
      <c r="I173"/>
      <c r="J173"/>
      <c r="K173"/>
      <c r="L173"/>
      <c r="M173"/>
      <c r="N173"/>
      <c r="O173"/>
      <c r="P173"/>
    </row>
    <row r="174" spans="2:16">
      <c r="B174" s="49" t="s">
        <v>0</v>
      </c>
      <c r="C174" s="50" t="s">
        <v>1</v>
      </c>
      <c r="D174" s="14" t="s">
        <v>47</v>
      </c>
      <c r="E174" s="54" t="s">
        <v>263</v>
      </c>
      <c r="F174" s="30" t="str">
        <f>IF($H$9="", ".", "    Cost")</f>
        <v>.</v>
      </c>
      <c r="H174"/>
      <c r="I174"/>
      <c r="J174"/>
      <c r="K174"/>
      <c r="L174"/>
      <c r="M174"/>
      <c r="N174"/>
      <c r="O174"/>
      <c r="P174"/>
    </row>
    <row r="175" spans="2:16">
      <c r="B175" s="28" t="s">
        <v>3652</v>
      </c>
      <c r="C175" s="28" t="str">
        <f>VLOOKUP($B175,Price_List___PMO_ShortDesc_2[],2,FALSE)</f>
        <v>Half Drip Pan Oval XXL</v>
      </c>
      <c r="D175" s="56">
        <f>VLOOKUP($B175,Price_List___PMO_ShortDesc_2[],6,FALSE)</f>
        <v>0</v>
      </c>
      <c r="E175" s="53">
        <f>VLOOKUP($B175, PriceLU,4, FALSE)</f>
        <v>119</v>
      </c>
      <c r="F175" s="42" t="str">
        <f>IFERROR(IF('Grills and Accessories'!$H$9="", ".", ROUND( E175*'Grills and Accessories'!$H$9, 2)),"")</f>
        <v>.</v>
      </c>
      <c r="H175"/>
      <c r="I175"/>
      <c r="J175"/>
      <c r="K175"/>
      <c r="L175"/>
      <c r="M175"/>
      <c r="N175"/>
      <c r="O175"/>
      <c r="P175"/>
    </row>
    <row r="176" spans="2:16">
      <c r="B176" s="28" t="s">
        <v>491</v>
      </c>
      <c r="C176" s="28" t="str">
        <f>VLOOKUP($B176,Price_List___PMO_ShortDesc_2[],2,FALSE)</f>
        <v>Half Drip Pan Oval XL</v>
      </c>
      <c r="D176" s="56">
        <f>VLOOKUP($B176,Price_List___PMO_ShortDesc_2[],6,FALSE)</f>
        <v>0</v>
      </c>
      <c r="E176" s="53">
        <f>VLOOKUP($B176, PriceLU,4, FALSE)</f>
        <v>105</v>
      </c>
      <c r="F176" s="42" t="str">
        <f>IFERROR(IF('Grills and Accessories'!$H$9="", ".", ROUND( E176*'Grills and Accessories'!$H$9, 2)),"")</f>
        <v>.</v>
      </c>
      <c r="H176"/>
      <c r="I176"/>
      <c r="J176"/>
      <c r="K176"/>
      <c r="L176"/>
      <c r="M176"/>
      <c r="N176"/>
      <c r="O176"/>
      <c r="P176"/>
    </row>
    <row r="177" spans="2:16">
      <c r="B177" s="28" t="s">
        <v>492</v>
      </c>
      <c r="C177" s="28" t="str">
        <f>VLOOKUP($B177,Price_List___PMO_ShortDesc_2[],2,FALSE)</f>
        <v>Half Drip Pan Oval LG</v>
      </c>
      <c r="D177" s="56">
        <f>VLOOKUP($B177,Price_List___PMO_ShortDesc_2[],6,FALSE)</f>
        <v>0</v>
      </c>
      <c r="E177" s="53">
        <f>VLOOKUP($B177, PriceLU,4, FALSE)</f>
        <v>95</v>
      </c>
      <c r="F177" s="42" t="str">
        <f>IFERROR(IF('Grills and Accessories'!$H$9="", ".", ROUND( E177*'Grills and Accessories'!$H$9, 2)),"")</f>
        <v>.</v>
      </c>
      <c r="H177"/>
      <c r="I177"/>
      <c r="J177"/>
      <c r="K177"/>
      <c r="L177"/>
      <c r="M177"/>
      <c r="N177"/>
      <c r="O177"/>
      <c r="P177"/>
    </row>
    <row r="178" spans="2:16">
      <c r="B178" s="28" t="s">
        <v>493</v>
      </c>
      <c r="C178" s="28" t="str">
        <f>VLOOKUP($B178,Price_List___PMO_ShortDesc_2[],2,FALSE)</f>
        <v>Half Drip Pan Oval JR</v>
      </c>
      <c r="D178" s="56">
        <f>VLOOKUP($B178,Price_List___PMO_ShortDesc_2[],6,FALSE)</f>
        <v>0</v>
      </c>
      <c r="E178" s="53">
        <f>VLOOKUP($B178, PriceLU,4, FALSE)</f>
        <v>85</v>
      </c>
      <c r="F178" s="42" t="str">
        <f>IFERROR(IF('Grills and Accessories'!$H$9="", ".", ROUND( E178*'Grills and Accessories'!$H$9, 2)),"")</f>
        <v>.</v>
      </c>
      <c r="H178"/>
      <c r="I178"/>
      <c r="J178"/>
      <c r="K178"/>
      <c r="L178"/>
      <c r="M178"/>
      <c r="N178"/>
      <c r="O178"/>
      <c r="P178"/>
    </row>
    <row r="179" spans="2:16">
      <c r="B179" s="28" t="s">
        <v>494</v>
      </c>
      <c r="C179" s="28" t="str">
        <f>VLOOKUP($B179,Price_List___PMO_ShortDesc_2[],2,FALSE)</f>
        <v>Half Drip Pan Oval Round</v>
      </c>
      <c r="D179" s="56">
        <f>VLOOKUP($B179,Price_List___PMO_ShortDesc_2[],6,FALSE)</f>
        <v>0</v>
      </c>
      <c r="E179" s="53">
        <f>VLOOKUP($B179, PriceLU,4, FALSE)</f>
        <v>95</v>
      </c>
      <c r="F179" s="42" t="str">
        <f>IFERROR(IF('Grills and Accessories'!$H$9="", ".", ROUND( E179*'Grills and Accessories'!$H$9, 2)),"")</f>
        <v>.</v>
      </c>
      <c r="H179"/>
      <c r="I179"/>
      <c r="J179"/>
      <c r="K179"/>
      <c r="L179"/>
      <c r="M179"/>
      <c r="N179"/>
      <c r="O179"/>
      <c r="P179"/>
    </row>
    <row r="180" spans="2:16">
      <c r="F180" s="42"/>
      <c r="H180"/>
      <c r="I180"/>
      <c r="J180"/>
      <c r="K180"/>
      <c r="L180"/>
      <c r="M180"/>
      <c r="N180"/>
      <c r="O180"/>
      <c r="P180"/>
    </row>
    <row r="181" spans="2:16">
      <c r="F181" s="42"/>
      <c r="H181"/>
      <c r="I181"/>
      <c r="J181"/>
      <c r="K181"/>
      <c r="L181"/>
      <c r="M181"/>
      <c r="N181"/>
      <c r="O181"/>
      <c r="P181"/>
    </row>
    <row r="182" spans="2:16" ht="20.25">
      <c r="B182" s="37" t="s">
        <v>495</v>
      </c>
      <c r="F182" s="42"/>
      <c r="H182"/>
      <c r="I182"/>
      <c r="J182"/>
      <c r="K182"/>
      <c r="L182"/>
      <c r="M182"/>
      <c r="N182"/>
      <c r="O182"/>
      <c r="P182"/>
    </row>
    <row r="183" spans="2:16">
      <c r="B183" s="49" t="s">
        <v>0</v>
      </c>
      <c r="C183" s="50" t="s">
        <v>1</v>
      </c>
      <c r="D183" s="14" t="s">
        <v>47</v>
      </c>
      <c r="E183" s="54" t="s">
        <v>263</v>
      </c>
      <c r="F183" s="30" t="str">
        <f>IF($H$9="", ".", "    Cost")</f>
        <v>.</v>
      </c>
      <c r="H183"/>
      <c r="I183"/>
      <c r="J183"/>
      <c r="K183"/>
      <c r="L183"/>
      <c r="M183"/>
      <c r="N183"/>
      <c r="O183"/>
      <c r="P183"/>
    </row>
    <row r="184" spans="2:16">
      <c r="B184" s="28" t="s">
        <v>128</v>
      </c>
      <c r="C184" s="28" t="str">
        <f>VLOOKUP($B184,Price_List___PMO_ShortDesc_2[],2,FALSE)</f>
        <v>100% Natural Lump Charcoal (Qty 35 Bags per Pallet)</v>
      </c>
      <c r="D184" s="56">
        <f>VLOOKUP($B184,Price_List___PMO_ShortDesc_2[],6,FALSE)</f>
        <v>20</v>
      </c>
      <c r="E184" s="53">
        <f>VLOOKUP($B184, PriceLU,4, FALSE)</f>
        <v>37</v>
      </c>
      <c r="F184" s="42" t="str">
        <f>IFERROR(IF('Grills and Accessories'!$H$9="", ".", ROUND( E184*'Grills and Accessories'!$H$9, 2)),"")</f>
        <v>.</v>
      </c>
      <c r="H184"/>
      <c r="I184"/>
      <c r="J184"/>
      <c r="K184"/>
      <c r="L184"/>
      <c r="M184"/>
      <c r="N184"/>
      <c r="O184"/>
      <c r="P184"/>
    </row>
    <row r="185" spans="2:16">
      <c r="B185" s="28" t="s">
        <v>129</v>
      </c>
      <c r="C185" s="28" t="str">
        <f>VLOOKUP($B185,Price_List___PMO_ShortDesc_2[],2,FALSE)</f>
        <v>Quick Lights Firestarters (Qty 24 per Case)</v>
      </c>
      <c r="D185" s="56">
        <f>VLOOKUP($B185,Price_List___PMO_ShortDesc_2[],6,FALSE)</f>
        <v>0.4</v>
      </c>
      <c r="E185" s="53">
        <f>VLOOKUP($B185, PriceLU,4, FALSE)</f>
        <v>14</v>
      </c>
      <c r="F185" s="42" t="str">
        <f>IFERROR(IF('Grills and Accessories'!$H$9="", ".", ROUND( E185*'Grills and Accessories'!$H$9, 2)),"")</f>
        <v>.</v>
      </c>
      <c r="H185"/>
      <c r="I185"/>
      <c r="J185"/>
      <c r="K185"/>
      <c r="L185"/>
      <c r="M185"/>
      <c r="N185"/>
      <c r="O185"/>
      <c r="P185"/>
    </row>
    <row r="186" spans="2:16">
      <c r="B186" s="28" t="s">
        <v>497</v>
      </c>
      <c r="C186" s="28" t="str">
        <f>VLOOKUP($B186,Price_List___PMO_ShortDesc_2[],2,FALSE)</f>
        <v>Electric Charcoal Starter</v>
      </c>
      <c r="D186" s="56">
        <f>VLOOKUP($B186,Price_List___PMO_ShortDesc_2[],6,FALSE)</f>
        <v>0</v>
      </c>
      <c r="E186" s="53">
        <f>VLOOKUP($B186, PriceLU,4, FALSE)</f>
        <v>115</v>
      </c>
      <c r="F186" s="42" t="str">
        <f>IFERROR(IF('Grills and Accessories'!$H$9="", ".", ROUND( E186*'Grills and Accessories'!$H$9, 2)),"")</f>
        <v>.</v>
      </c>
      <c r="H186"/>
      <c r="I186"/>
      <c r="J186"/>
      <c r="K186"/>
      <c r="L186"/>
      <c r="M186"/>
      <c r="N186"/>
      <c r="O186"/>
      <c r="P186"/>
    </row>
    <row r="187" spans="2:16">
      <c r="B187" s="67"/>
      <c r="C187" s="67"/>
      <c r="D187" s="68"/>
      <c r="E187" s="83"/>
      <c r="F187" s="42"/>
      <c r="H187"/>
      <c r="I187"/>
      <c r="J187"/>
      <c r="K187"/>
      <c r="L187"/>
      <c r="M187"/>
      <c r="N187"/>
      <c r="O187"/>
      <c r="P187"/>
    </row>
    <row r="188" spans="2:16" s="23" customFormat="1" ht="20.25">
      <c r="B188" s="37" t="s">
        <v>12</v>
      </c>
      <c r="D188" s="24"/>
      <c r="E188" s="24"/>
      <c r="F188" s="42" t="str">
        <f>IFERROR(IF('Grills and Accessories'!$H$9="", ".", ROUND( E188*'Grills and Accessories'!$H$9, 2)),"")</f>
        <v>.</v>
      </c>
      <c r="G188" s="46"/>
      <c r="H188"/>
      <c r="I188"/>
      <c r="J188"/>
      <c r="K188"/>
      <c r="L188"/>
      <c r="M188"/>
      <c r="N188"/>
      <c r="O188"/>
      <c r="P188"/>
    </row>
    <row r="189" spans="2:16">
      <c r="B189" s="49" t="s">
        <v>0</v>
      </c>
      <c r="C189" s="50" t="s">
        <v>1</v>
      </c>
      <c r="D189" s="14" t="s">
        <v>47</v>
      </c>
      <c r="E189" s="54" t="s">
        <v>263</v>
      </c>
      <c r="F189" s="30" t="str">
        <f>IF($H$9="", ".", "    Cost")</f>
        <v>.</v>
      </c>
      <c r="H189"/>
      <c r="I189"/>
      <c r="J189"/>
      <c r="K189"/>
      <c r="L189"/>
      <c r="M189"/>
      <c r="N189"/>
      <c r="O189"/>
      <c r="P189"/>
    </row>
    <row r="190" spans="2:16">
      <c r="B190" s="28" t="s">
        <v>85</v>
      </c>
      <c r="C190" s="28" t="str">
        <f>VLOOKUP($B190,Price_List___PMO_ShortDesc_2[],2,FALSE)</f>
        <v>Grill Cover for XL, XXL All-In-One</v>
      </c>
      <c r="D190" s="56">
        <f>VLOOKUP($B190,Price_List___PMO_ShortDesc_2[],6,FALSE)</f>
        <v>4.3</v>
      </c>
      <c r="E190" s="58">
        <f t="shared" ref="E190:E199" si="6">VLOOKUP($B190, PriceLU,4, FALSE)</f>
        <v>149</v>
      </c>
      <c r="F190" s="42" t="str">
        <f>IFERROR(IF('Grills and Accessories'!$H$9="", ".", ROUND( E190*'Grills and Accessories'!$H$9, 2)),"")</f>
        <v>.</v>
      </c>
      <c r="G190" s="47" t="e">
        <f>IF(VLOOKUP($B190,#REF!,9,FALSE)="", "", "*"&amp;VLOOKUP($B190,#REF!,9,FALSE)&amp;"*")</f>
        <v>#REF!</v>
      </c>
      <c r="H190"/>
      <c r="I190"/>
      <c r="J190"/>
      <c r="K190"/>
      <c r="L190"/>
      <c r="M190"/>
      <c r="N190"/>
      <c r="O190"/>
      <c r="P190"/>
    </row>
    <row r="191" spans="2:16">
      <c r="B191" s="28" t="s">
        <v>86</v>
      </c>
      <c r="C191" s="28" t="str">
        <f>VLOOKUP($B191,Price_List___PMO_ShortDesc_2[],2,FALSE)</f>
        <v>Grill Cover for XL (in 600 table) and Kamado in Table (in 601 table)</v>
      </c>
      <c r="D191" s="56">
        <f>VLOOKUP($B191,Price_List___PMO_ShortDesc_2[],6,FALSE)</f>
        <v>4.3</v>
      </c>
      <c r="E191" s="58">
        <f t="shared" si="6"/>
        <v>189</v>
      </c>
      <c r="F191" s="42" t="str">
        <f>IFERROR(IF('Grills and Accessories'!$H$9="", ".", ROUND( E191*'Grills and Accessories'!$H$9, 2)),"")</f>
        <v>.</v>
      </c>
      <c r="G191" s="47" t="e">
        <f>IF(VLOOKUP($B191,#REF!,9,FALSE)="", "", "*"&amp;VLOOKUP($B191,#REF!,9,FALSE)&amp;"*")</f>
        <v>#REF!</v>
      </c>
      <c r="H191"/>
      <c r="I191"/>
      <c r="J191"/>
      <c r="K191"/>
      <c r="L191"/>
      <c r="M191"/>
      <c r="N191"/>
      <c r="O191"/>
      <c r="P191"/>
    </row>
    <row r="192" spans="2:16" ht="24">
      <c r="B192" s="28" t="s">
        <v>87</v>
      </c>
      <c r="C192" s="28" t="str">
        <f>VLOOKUP($B192,Price_List___PMO_ShortDesc_2[],2,FALSE)</f>
        <v>Grill Cover for XL in Cart with SS Side Tables or Cypress Compact Table, LG 300 in Cart with SS Side Tables, JR 200 in Cypress Table</v>
      </c>
      <c r="D192" s="56">
        <f>VLOOKUP($B192,Price_List___PMO_ShortDesc_2[],6,FALSE)</f>
        <v>5.4</v>
      </c>
      <c r="E192" s="58">
        <f t="shared" si="6"/>
        <v>149</v>
      </c>
      <c r="F192" s="42" t="str">
        <f>IFERROR(IF('Grills and Accessories'!$H$9="", ".", ROUND( E192*'Grills and Accessories'!$H$9, 2)),"")</f>
        <v>.</v>
      </c>
      <c r="G192" s="47" t="e">
        <f>IF(VLOOKUP($B192,#REF!,9,FALSE)="", "", "*"&amp;VLOOKUP($B192,#REF!,9,FALSE)&amp;"*")</f>
        <v>#REF!</v>
      </c>
      <c r="H192"/>
      <c r="I192"/>
      <c r="J192"/>
      <c r="K192"/>
      <c r="L192"/>
      <c r="M192"/>
      <c r="N192"/>
      <c r="O192"/>
      <c r="P192"/>
    </row>
    <row r="193" spans="2:16">
      <c r="B193" s="28" t="s">
        <v>185</v>
      </c>
      <c r="C193" s="28" t="str">
        <f>VLOOKUP($B193,Price_List___PMO_ShortDesc_2[],2,FALSE)</f>
        <v>Grill Cover for XL with Island Top, LG 300 with Island Top</v>
      </c>
      <c r="D193" s="56">
        <f>VLOOKUP($B193,Price_List___PMO_ShortDesc_2[],6,FALSE)</f>
        <v>1.9</v>
      </c>
      <c r="E193" s="58">
        <f t="shared" si="6"/>
        <v>149</v>
      </c>
      <c r="F193" s="42" t="str">
        <f>IFERROR(IF('Grills and Accessories'!$H$9="", ".", ROUND( E193*'Grills and Accessories'!$H$9, 2)),"")</f>
        <v>.</v>
      </c>
      <c r="G193" s="47" t="e">
        <f>IF(VLOOKUP($B193,#REF!,9,FALSE)="", "", "*"&amp;VLOOKUP($B193,#REF!,9,FALSE)&amp;"*")</f>
        <v>#REF!</v>
      </c>
      <c r="H193"/>
      <c r="I193"/>
      <c r="J193"/>
      <c r="K193"/>
      <c r="L193"/>
      <c r="M193"/>
      <c r="N193"/>
      <c r="O193"/>
      <c r="P193"/>
    </row>
    <row r="194" spans="2:16">
      <c r="B194" s="28" t="s">
        <v>88</v>
      </c>
      <c r="C194" s="28" t="str">
        <f>VLOOKUP($B194,Price_List___PMO_ShortDesc_2[],2,FALSE)</f>
        <v>Grill Cover for XL with Countertop Table</v>
      </c>
      <c r="D194" s="56">
        <f>VLOOKUP($B194,Price_List___PMO_ShortDesc_2[],6,FALSE)</f>
        <v>5.8</v>
      </c>
      <c r="E194" s="58">
        <f t="shared" si="6"/>
        <v>195</v>
      </c>
      <c r="F194" s="42" t="str">
        <f>IFERROR(IF('Grills and Accessories'!$H$9="", ".", ROUND( E194*'Grills and Accessories'!$H$9, 2)),"")</f>
        <v>.</v>
      </c>
      <c r="G194" s="47" t="e">
        <f>IF(VLOOKUP($B194,#REF!,9,FALSE)="", "", "*"&amp;VLOOKUP($B194,#REF!,9,FALSE)&amp;"*")</f>
        <v>#REF!</v>
      </c>
      <c r="H194"/>
      <c r="I194"/>
      <c r="J194"/>
      <c r="K194"/>
      <c r="L194"/>
      <c r="M194"/>
      <c r="N194"/>
      <c r="O194"/>
      <c r="P194"/>
    </row>
    <row r="195" spans="2:16">
      <c r="B195" s="28" t="s">
        <v>89</v>
      </c>
      <c r="C195" s="28" t="str">
        <f>VLOOKUP($B195,Price_List___PMO_ShortDesc_2[],2,FALSE)</f>
        <v>Grill Cover for LG or Oval JR with Countertop Table</v>
      </c>
      <c r="D195" s="56">
        <f>VLOOKUP($B195,Price_List___PMO_ShortDesc_2[],6,FALSE)</f>
        <v>6.5</v>
      </c>
      <c r="E195" s="58">
        <f t="shared" si="6"/>
        <v>185</v>
      </c>
      <c r="F195" s="42" t="str">
        <f>IFERROR(IF('Grills and Accessories'!$H$9="", ".", ROUND( E195*'Grills and Accessories'!$H$9, 2)),"")</f>
        <v>.</v>
      </c>
      <c r="G195" s="47" t="e">
        <f>IF(VLOOKUP($B195,#REF!,9,FALSE)="", "", "*"&amp;VLOOKUP($B195,#REF!,9,FALSE)&amp;"*")</f>
        <v>#REF!</v>
      </c>
      <c r="H195"/>
      <c r="I195"/>
      <c r="J195"/>
      <c r="K195"/>
      <c r="L195"/>
      <c r="M195"/>
      <c r="N195"/>
      <c r="O195"/>
      <c r="P195"/>
    </row>
    <row r="196" spans="2:16">
      <c r="B196" s="28" t="s">
        <v>90</v>
      </c>
      <c r="C196" s="28" t="str">
        <f>VLOOKUP($B196,Price_List___PMO_ShortDesc_2[],2,FALSE)</f>
        <v>Grill Cover for all Oval Grills in Built-in Applications</v>
      </c>
      <c r="D196" s="56">
        <f>VLOOKUP($B196,Price_List___PMO_ShortDesc_2[],6,FALSE)</f>
        <v>4.5</v>
      </c>
      <c r="E196" s="58">
        <f t="shared" si="6"/>
        <v>99</v>
      </c>
      <c r="F196" s="42" t="str">
        <f>IFERROR(IF('Grills and Accessories'!$H$9="", ".", ROUND( E196*'Grills and Accessories'!$H$9, 2)),"")</f>
        <v>.</v>
      </c>
      <c r="G196" s="47" t="e">
        <f>IF(VLOOKUP($B196,#REF!,9,FALSE)="", "", "*"&amp;VLOOKUP($B196,#REF!,9,FALSE)&amp;"*")</f>
        <v>#REF!</v>
      </c>
      <c r="H196"/>
      <c r="I196"/>
      <c r="J196"/>
      <c r="K196"/>
      <c r="L196"/>
      <c r="M196"/>
      <c r="N196"/>
      <c r="O196"/>
      <c r="P196"/>
    </row>
    <row r="197" spans="2:16">
      <c r="B197" s="28" t="s">
        <v>91</v>
      </c>
      <c r="C197" s="28" t="str">
        <f>VLOOKUP($B197,Price_List___PMO_ShortDesc_2[],2,FALSE)</f>
        <v>Grill Cover for JR in Cart</v>
      </c>
      <c r="D197" s="56">
        <f>VLOOKUP($B197,Price_List___PMO_ShortDesc_2[],6,FALSE)</f>
        <v>5.6</v>
      </c>
      <c r="E197" s="58">
        <f t="shared" si="6"/>
        <v>149</v>
      </c>
      <c r="F197" s="42" t="str">
        <f>IFERROR(IF('Grills and Accessories'!$H$9="", ".", ROUND( E197*'Grills and Accessories'!$H$9, 2)),"")</f>
        <v>.</v>
      </c>
      <c r="G197" s="47" t="e">
        <f>IF(VLOOKUP($B197,#REF!,9,FALSE)="", "", "*"&amp;VLOOKUP($B197,#REF!,9,FALSE)&amp;"*")</f>
        <v>#REF!</v>
      </c>
      <c r="H197"/>
      <c r="I197"/>
      <c r="J197"/>
      <c r="K197"/>
      <c r="L197"/>
      <c r="M197"/>
      <c r="N197"/>
      <c r="O197"/>
      <c r="P197"/>
    </row>
    <row r="198" spans="2:16">
      <c r="B198" s="28" t="s">
        <v>92</v>
      </c>
      <c r="C198" s="28" t="str">
        <f>VLOOKUP($B198,Price_List___PMO_ShortDesc_2[],2,FALSE)</f>
        <v>Grill Cover for All-In-One Grills - Round, JR, LG</v>
      </c>
      <c r="D198" s="56">
        <f>VLOOKUP($B198,Price_List___PMO_ShortDesc_2[],6,FALSE)</f>
        <v>7.9</v>
      </c>
      <c r="E198" s="58">
        <f t="shared" si="6"/>
        <v>119</v>
      </c>
      <c r="F198" s="42" t="str">
        <f>IFERROR(IF('Grills and Accessories'!$H$9="", ".", ROUND( E198*'Grills and Accessories'!$H$9, 2)),"")</f>
        <v>.</v>
      </c>
      <c r="G198" s="47" t="e">
        <f>IF(VLOOKUP($B198,#REF!,9,FALSE)="", "", "*"&amp;VLOOKUP($B198,#REF!,9,FALSE)&amp;"*")</f>
        <v>#REF!</v>
      </c>
      <c r="H198"/>
      <c r="I198"/>
      <c r="J198"/>
      <c r="K198"/>
      <c r="L198"/>
      <c r="M198"/>
      <c r="N198"/>
      <c r="O198"/>
      <c r="P198"/>
    </row>
    <row r="199" spans="2:16">
      <c r="B199" s="28" t="s">
        <v>93</v>
      </c>
      <c r="C199" s="28" t="str">
        <f>VLOOKUP($B199,Price_List___PMO_ShortDesc_2[],2,FALSE)</f>
        <v>Grill Cover for G420C Gas Grill</v>
      </c>
      <c r="D199" s="56">
        <f>VLOOKUP($B199,Price_List___PMO_ShortDesc_2[],6,FALSE)</f>
        <v>6.1</v>
      </c>
      <c r="E199" s="58">
        <f t="shared" si="6"/>
        <v>149</v>
      </c>
      <c r="F199" s="42" t="str">
        <f>IFERROR(IF('Grills and Accessories'!$H$9="", ".", ROUND( E199*'Grills and Accessories'!$H$9, 2)),"")</f>
        <v>.</v>
      </c>
      <c r="G199" s="47" t="e">
        <f>IF(VLOOKUP($B199,#REF!,9,FALSE)="", "", "*"&amp;VLOOKUP($B199,#REF!,9,FALSE)&amp;"*")</f>
        <v>#REF!</v>
      </c>
      <c r="H199"/>
      <c r="I199"/>
      <c r="J199"/>
      <c r="K199"/>
      <c r="L199"/>
      <c r="M199"/>
      <c r="N199"/>
      <c r="O199"/>
      <c r="P199"/>
    </row>
    <row r="200" spans="2:16">
      <c r="H200"/>
      <c r="I200"/>
      <c r="J200"/>
      <c r="K200"/>
      <c r="L200"/>
      <c r="M200"/>
      <c r="N200"/>
      <c r="O200"/>
      <c r="P200"/>
    </row>
    <row r="201" spans="2:16" s="23" customFormat="1" ht="20.25">
      <c r="B201" s="37" t="s">
        <v>257</v>
      </c>
      <c r="D201" s="24"/>
      <c r="E201" s="24"/>
      <c r="F201" s="36"/>
      <c r="G201" s="46"/>
      <c r="H201"/>
      <c r="I201"/>
      <c r="J201"/>
      <c r="K201"/>
      <c r="L201"/>
      <c r="M201"/>
      <c r="N201"/>
      <c r="O201"/>
      <c r="P201"/>
    </row>
    <row r="202" spans="2:16" ht="93" customHeight="1">
      <c r="B202" s="38"/>
      <c r="C202" s="26"/>
      <c r="D202" s="26"/>
      <c r="E202" s="26"/>
      <c r="F202" s="18"/>
      <c r="H202"/>
      <c r="I202"/>
      <c r="J202"/>
      <c r="K202"/>
      <c r="L202"/>
      <c r="M202"/>
      <c r="N202"/>
      <c r="O202"/>
      <c r="P202"/>
    </row>
    <row r="203" spans="2:16">
      <c r="B203" s="49" t="s">
        <v>0</v>
      </c>
      <c r="C203" s="50" t="s">
        <v>1</v>
      </c>
      <c r="D203" s="14" t="s">
        <v>47</v>
      </c>
      <c r="E203" s="54" t="s">
        <v>263</v>
      </c>
      <c r="F203" s="30" t="str">
        <f>IF($H$9="", ".", "    Cost")</f>
        <v>.</v>
      </c>
      <c r="H203"/>
      <c r="I203"/>
      <c r="J203"/>
      <c r="K203"/>
      <c r="L203"/>
      <c r="M203"/>
      <c r="N203"/>
      <c r="O203"/>
    </row>
    <row r="204" spans="2:16">
      <c r="B204" s="28" t="s">
        <v>3588</v>
      </c>
      <c r="C204" s="28" t="str">
        <f>VLOOKUP($B204,Price_List___PMO_ShortDesc_2[],2,FALSE)</f>
        <v>Cast Iron Firebox Divider for XXL</v>
      </c>
      <c r="D204" s="56">
        <f>VLOOKUP($B204,Price_List___PMO_ShortDesc_2[],6,FALSE)</f>
        <v>0</v>
      </c>
      <c r="E204" s="57">
        <f t="shared" ref="E204:E219" si="7">VLOOKUP($B204, PriceLU,4, FALSE)</f>
        <v>89</v>
      </c>
      <c r="F204" s="42" t="str">
        <f>IFERROR(IF('Grills and Accessories'!$H$9="", ".", ROUND( E204*'Grills and Accessories'!$H$9, 2)),"")</f>
        <v>.</v>
      </c>
      <c r="H204"/>
      <c r="I204"/>
      <c r="J204"/>
      <c r="K204"/>
      <c r="L204"/>
      <c r="M204"/>
      <c r="N204"/>
      <c r="O204"/>
    </row>
    <row r="205" spans="2:16">
      <c r="B205" s="28" t="s">
        <v>94</v>
      </c>
      <c r="C205" s="28" t="str">
        <f>VLOOKUP($B205,Price_List___PMO_ShortDesc_2[],2,FALSE)</f>
        <v>Cast Iron Firebox Divider for XL (1 pc)</v>
      </c>
      <c r="D205" s="56">
        <f>VLOOKUP($B205,Price_List___PMO_ShortDesc_2[],6,FALSE)</f>
        <v>8.6999999999999993</v>
      </c>
      <c r="E205" s="57">
        <f t="shared" si="7"/>
        <v>85</v>
      </c>
      <c r="F205" s="42" t="str">
        <f>IFERROR(IF('Grills and Accessories'!$H$9="", ".", ROUND( E205*'Grills and Accessories'!$H$9, 2)),"")</f>
        <v>.</v>
      </c>
      <c r="G205" s="47" t="e">
        <f>IF(VLOOKUP($B205,#REF!,9,FALSE)="", "", "*"&amp;VLOOKUP($B205,#REF!,9,FALSE)&amp;"*")</f>
        <v>#REF!</v>
      </c>
      <c r="H205"/>
      <c r="I205"/>
      <c r="J205"/>
      <c r="K205"/>
      <c r="L205"/>
      <c r="M205"/>
      <c r="N205"/>
      <c r="O205"/>
    </row>
    <row r="206" spans="2:16">
      <c r="B206" s="28" t="s">
        <v>95</v>
      </c>
      <c r="C206" s="28" t="str">
        <f>VLOOKUP($B206,Price_List___PMO_ShortDesc_2[],2,FALSE)</f>
        <v>Cast Iron Firebox Divider for LG (1 pc)</v>
      </c>
      <c r="D206" s="56">
        <f>VLOOKUP($B206,Price_List___PMO_ShortDesc_2[],6,FALSE)</f>
        <v>5.8</v>
      </c>
      <c r="E206" s="57">
        <f t="shared" si="7"/>
        <v>79</v>
      </c>
      <c r="F206" s="42" t="str">
        <f>IFERROR(IF('Grills and Accessories'!$H$9="", ".", ROUND( E206*'Grills and Accessories'!$H$9, 2)),"")</f>
        <v>.</v>
      </c>
      <c r="G206" s="47" t="e">
        <f>IF(VLOOKUP($B206,#REF!,9,FALSE)="", "", "*"&amp;VLOOKUP($B206,#REF!,9,FALSE)&amp;"*")</f>
        <v>#REF!</v>
      </c>
      <c r="H206"/>
      <c r="I206"/>
      <c r="J206"/>
      <c r="K206"/>
      <c r="L206"/>
      <c r="M206"/>
      <c r="N206"/>
      <c r="O206"/>
    </row>
    <row r="207" spans="2:16">
      <c r="B207" s="28" t="s">
        <v>96</v>
      </c>
      <c r="C207" s="28" t="str">
        <f>VLOOKUP($B207,Price_List___PMO_ShortDesc_2[],2,FALSE)</f>
        <v>Cast Iron Firebox Divider for JR (1 pc)</v>
      </c>
      <c r="D207" s="56">
        <f>VLOOKUP($B207,Price_List___PMO_ShortDesc_2[],6,FALSE)</f>
        <v>2.9</v>
      </c>
      <c r="E207" s="57">
        <f t="shared" si="7"/>
        <v>75</v>
      </c>
      <c r="F207" s="42" t="str">
        <f>IFERROR(IF('Grills and Accessories'!$H$9="", ".", ROUND( E207*'Grills and Accessories'!$H$9, 2)),"")</f>
        <v>.</v>
      </c>
      <c r="G207" s="47" t="e">
        <f>IF(VLOOKUP($B207,#REF!,9,FALSE)="", "", "*"&amp;VLOOKUP($B207,#REF!,9,FALSE)&amp;"*")</f>
        <v>#REF!</v>
      </c>
      <c r="H207"/>
      <c r="I207"/>
      <c r="J207"/>
      <c r="K207"/>
      <c r="L207"/>
      <c r="M207"/>
      <c r="N207"/>
      <c r="O207"/>
    </row>
    <row r="208" spans="2:16">
      <c r="B208" s="28" t="s">
        <v>3657</v>
      </c>
      <c r="C208" s="28" t="str">
        <f>VLOOKUP($B208,Price_List___PMO_ShortDesc_2[],2,FALSE)</f>
        <v>Cast Iron Griddle for XXL, Flat and Grooved Sides, (1 pc)</v>
      </c>
      <c r="D208" s="56">
        <f>VLOOKUP($B208,Price_List___PMO_ShortDesc_2[],6,FALSE)</f>
        <v>0</v>
      </c>
      <c r="E208" s="57">
        <f t="shared" si="7"/>
        <v>99</v>
      </c>
      <c r="F208" s="42" t="str">
        <f>IFERROR(IF('Grills and Accessories'!$H$9="", ".", ROUND( E208*'Grills and Accessories'!$H$9, 2)),"")</f>
        <v>.</v>
      </c>
      <c r="G208" s="47"/>
      <c r="H208"/>
      <c r="I208"/>
      <c r="J208"/>
      <c r="K208"/>
      <c r="L208"/>
      <c r="M208"/>
      <c r="N208"/>
      <c r="O208"/>
    </row>
    <row r="209" spans="2:17">
      <c r="B209" s="28" t="s">
        <v>97</v>
      </c>
      <c r="C209" s="28" t="str">
        <f>VLOOKUP($B209,Price_List___PMO_ShortDesc_2[],2,FALSE)</f>
        <v>Cast Iron Griddle for XL, Flat and Grooved Sides, (1 pc)</v>
      </c>
      <c r="D209" s="56">
        <f>VLOOKUP($B209,Price_List___PMO_ShortDesc_2[],6,FALSE)</f>
        <v>15.1</v>
      </c>
      <c r="E209" s="57">
        <f t="shared" si="7"/>
        <v>89</v>
      </c>
      <c r="F209" s="42" t="str">
        <f>IFERROR(IF('Grills and Accessories'!$H$9="", ".", ROUND( E209*'Grills and Accessories'!$H$9, 2)),"")</f>
        <v>.</v>
      </c>
      <c r="G209" s="47" t="e">
        <f>IF(VLOOKUP($B209,#REF!,9,FALSE)="", "", "*"&amp;VLOOKUP($B209,#REF!,9,FALSE)&amp;"*")</f>
        <v>#REF!</v>
      </c>
      <c r="H209"/>
      <c r="I209"/>
      <c r="J209"/>
      <c r="K209"/>
      <c r="L209"/>
      <c r="M209"/>
      <c r="N209"/>
      <c r="O209"/>
    </row>
    <row r="210" spans="2:17">
      <c r="B210" s="28" t="s">
        <v>98</v>
      </c>
      <c r="C210" s="28" t="str">
        <f>VLOOKUP($B210,Price_List___PMO_ShortDesc_2[],2,FALSE)</f>
        <v>Cast Iron Griddle for LG, Flat and Grooved Sides, (1 pc)</v>
      </c>
      <c r="D210" s="56">
        <f>VLOOKUP($B210,Price_List___PMO_ShortDesc_2[],6,FALSE)</f>
        <v>9.9</v>
      </c>
      <c r="E210" s="57">
        <f t="shared" si="7"/>
        <v>79</v>
      </c>
      <c r="F210" s="42" t="str">
        <f>IFERROR(IF('Grills and Accessories'!$H$9="", ".", ROUND( E210*'Grills and Accessories'!$H$9, 2)),"")</f>
        <v>.</v>
      </c>
      <c r="G210" s="47" t="e">
        <f>IF(VLOOKUP($B210,#REF!,9,FALSE)="", "", "*"&amp;VLOOKUP($B210,#REF!,9,FALSE)&amp;"*")</f>
        <v>#REF!</v>
      </c>
      <c r="H210"/>
      <c r="I210"/>
      <c r="J210"/>
      <c r="K210"/>
      <c r="L210"/>
      <c r="M210"/>
      <c r="N210"/>
      <c r="O210"/>
    </row>
    <row r="211" spans="2:17">
      <c r="B211" s="28" t="s">
        <v>99</v>
      </c>
      <c r="C211" s="28" t="str">
        <f>VLOOKUP($B211,Price_List___PMO_ShortDesc_2[],2,FALSE)</f>
        <v>Cast Iron Griddle for JR, Flat and Grooved Sides, (1 pc)</v>
      </c>
      <c r="D211" s="56">
        <f>VLOOKUP($B211,Price_List___PMO_ShortDesc_2[],6,FALSE)</f>
        <v>6.6</v>
      </c>
      <c r="E211" s="57">
        <f t="shared" si="7"/>
        <v>69</v>
      </c>
      <c r="F211" s="42" t="str">
        <f>IFERROR(IF('Grills and Accessories'!$H$9="", ".", ROUND( E211*'Grills and Accessories'!$H$9, 2)),"")</f>
        <v>.</v>
      </c>
      <c r="G211" s="47" t="e">
        <f>IF(VLOOKUP($B211,#REF!,9,FALSE)="", "", "*"&amp;VLOOKUP($B211,#REF!,9,FALSE)&amp;"*")</f>
        <v>#REF!</v>
      </c>
      <c r="H211"/>
      <c r="I211"/>
      <c r="J211"/>
      <c r="K211"/>
      <c r="L211"/>
      <c r="M211"/>
      <c r="N211"/>
      <c r="O211"/>
    </row>
    <row r="212" spans="2:17">
      <c r="B212" s="28" t="s">
        <v>3658</v>
      </c>
      <c r="C212" s="28" t="str">
        <f>VLOOKUP($B212,Price_List___PMO_ShortDesc_2[],2,FALSE)</f>
        <v>Searing Grate, Cast Iron, for XXL (1 pc)</v>
      </c>
      <c r="D212" s="56">
        <f>VLOOKUP($B212,Price_List___PMO_ShortDesc_2[],6,FALSE)</f>
        <v>0</v>
      </c>
      <c r="E212" s="57">
        <f t="shared" si="7"/>
        <v>95</v>
      </c>
      <c r="F212" s="42" t="str">
        <f>IFERROR(IF('Grills and Accessories'!$H$9="", ".", ROUND( E212*'Grills and Accessories'!$H$9, 2)),"")</f>
        <v>.</v>
      </c>
      <c r="G212" s="47" t="e">
        <f>IF(VLOOKUP($B212,#REF!,9,FALSE)="", "", "*"&amp;VLOOKUP($B212,#REF!,9,FALSE)&amp;"*")</f>
        <v>#REF!</v>
      </c>
      <c r="H212"/>
      <c r="I212"/>
      <c r="J212"/>
      <c r="K212"/>
      <c r="L212"/>
      <c r="M212"/>
      <c r="N212"/>
      <c r="O212"/>
    </row>
    <row r="213" spans="2:17">
      <c r="B213" s="28" t="s">
        <v>100</v>
      </c>
      <c r="C213" s="28" t="str">
        <f>VLOOKUP($B213,Price_List___PMO_ShortDesc_2[],2,FALSE)</f>
        <v>Searing Grate, Cast Iron, for XL (1 pc)</v>
      </c>
      <c r="D213" s="56">
        <f>VLOOKUP($B213,Price_List___PMO_ShortDesc_2[],6,FALSE)</f>
        <v>13</v>
      </c>
      <c r="E213" s="57">
        <f t="shared" si="7"/>
        <v>85</v>
      </c>
      <c r="F213" s="42" t="str">
        <f>IFERROR(IF('Grills and Accessories'!$H$9="", ".", ROUND( E213*'Grills and Accessories'!$H$9, 2)),"")</f>
        <v>.</v>
      </c>
      <c r="G213" s="47" t="e">
        <f>IF(VLOOKUP($B213,#REF!,9,FALSE)="", "", "*"&amp;VLOOKUP($B213,#REF!,9,FALSE)&amp;"*")</f>
        <v>#REF!</v>
      </c>
      <c r="H213"/>
      <c r="I213"/>
      <c r="J213"/>
      <c r="K213"/>
      <c r="L213"/>
      <c r="M213"/>
      <c r="N213"/>
      <c r="O213"/>
    </row>
    <row r="214" spans="2:17">
      <c r="B214" s="28" t="s">
        <v>101</v>
      </c>
      <c r="C214" s="28" t="str">
        <f>VLOOKUP($B214,Price_List___PMO_ShortDesc_2[],2,FALSE)</f>
        <v>Searing Grate, Cast Iron, for LG (1 pc)</v>
      </c>
      <c r="D214" s="56">
        <f>VLOOKUP($B214,Price_List___PMO_ShortDesc_2[],6,FALSE)</f>
        <v>8.4</v>
      </c>
      <c r="E214" s="57">
        <f t="shared" si="7"/>
        <v>75</v>
      </c>
      <c r="F214" s="42" t="str">
        <f>IFERROR(IF('Grills and Accessories'!$H$9="", ".", ROUND( E214*'Grills and Accessories'!$H$9, 2)),"")</f>
        <v>.</v>
      </c>
      <c r="G214" s="47" t="e">
        <f>IF(VLOOKUP($B214,#REF!,9,FALSE)="", "", "*"&amp;VLOOKUP($B214,#REF!,9,FALSE)&amp;"*")</f>
        <v>#REF!</v>
      </c>
      <c r="H214"/>
      <c r="I214"/>
      <c r="J214"/>
      <c r="K214"/>
      <c r="L214"/>
      <c r="M214"/>
      <c r="N214"/>
      <c r="O214"/>
    </row>
    <row r="215" spans="2:17">
      <c r="B215" s="28" t="s">
        <v>102</v>
      </c>
      <c r="C215" s="28" t="str">
        <f>VLOOKUP($B215,Price_List___PMO_ShortDesc_2[],2,FALSE)</f>
        <v>Searing Grate, Cast Iron, for JR (1 pc)</v>
      </c>
      <c r="D215" s="56">
        <f>VLOOKUP($B215,Price_List___PMO_ShortDesc_2[],6,FALSE)</f>
        <v>6.7</v>
      </c>
      <c r="E215" s="57">
        <f t="shared" si="7"/>
        <v>69</v>
      </c>
      <c r="F215" s="42" t="str">
        <f>IFERROR(IF('Grills and Accessories'!$H$9="", ".", ROUND( E215*'Grills and Accessories'!$H$9, 2)),"")</f>
        <v>.</v>
      </c>
      <c r="G215" s="47" t="e">
        <f>IF(VLOOKUP($B215,#REF!,9,FALSE)="", "", "*"&amp;VLOOKUP($B215,#REF!,9,FALSE)&amp;"*")</f>
        <v>#REF!</v>
      </c>
      <c r="H215"/>
      <c r="I215"/>
      <c r="J215"/>
      <c r="K215"/>
      <c r="L215"/>
      <c r="M215"/>
      <c r="N215"/>
      <c r="O215"/>
    </row>
    <row r="216" spans="2:17">
      <c r="B216" s="28" t="s">
        <v>3659</v>
      </c>
      <c r="C216" s="28" t="str">
        <f>VLOOKUP($B216,Price_List___PMO_ShortDesc_2[],2,FALSE)</f>
        <v>Extension Rack for XXL, (1 pc)</v>
      </c>
      <c r="D216" s="56">
        <f>VLOOKUP($B216,Price_List___PMO_ShortDesc_2[],6,FALSE)</f>
        <v>0</v>
      </c>
      <c r="E216" s="57">
        <f t="shared" si="7"/>
        <v>79</v>
      </c>
      <c r="F216" s="42" t="str">
        <f>IFERROR(IF('Grills and Accessories'!$H$9="", ".", ROUND( E216*'Grills and Accessories'!$H$9, 2)),"")</f>
        <v>.</v>
      </c>
      <c r="G216" s="47" t="e">
        <f>IF(VLOOKUP($B216,#REF!,9,FALSE)="", "", "*"&amp;VLOOKUP($B216,#REF!,9,FALSE)&amp;"*")</f>
        <v>#REF!</v>
      </c>
      <c r="H216"/>
      <c r="I216"/>
      <c r="J216"/>
      <c r="K216"/>
      <c r="L216"/>
      <c r="M216"/>
      <c r="N216"/>
      <c r="O216"/>
    </row>
    <row r="217" spans="2:17">
      <c r="B217" s="28" t="s">
        <v>103</v>
      </c>
      <c r="C217" s="28" t="str">
        <f>VLOOKUP($B217,Price_List___PMO_ShortDesc_2[],2,FALSE)</f>
        <v>Extension Rack for XL (1 pc)</v>
      </c>
      <c r="D217" s="56">
        <f>VLOOKUP($B217,Price_List___PMO_ShortDesc_2[],6,FALSE)</f>
        <v>4.3</v>
      </c>
      <c r="E217" s="57">
        <f t="shared" si="7"/>
        <v>69</v>
      </c>
      <c r="F217" s="42" t="str">
        <f>IFERROR(IF('Grills and Accessories'!$H$9="", ".", ROUND( E217*'Grills and Accessories'!$H$9, 2)),"")</f>
        <v>.</v>
      </c>
      <c r="G217" s="47" t="e">
        <f>IF(VLOOKUP($B217,#REF!,9,FALSE)="", "", "*"&amp;VLOOKUP($B217,#REF!,9,FALSE)&amp;"*")</f>
        <v>#REF!</v>
      </c>
      <c r="H217"/>
      <c r="I217"/>
      <c r="J217"/>
      <c r="K217"/>
      <c r="L217"/>
      <c r="M217"/>
      <c r="N217"/>
      <c r="O217"/>
    </row>
    <row r="218" spans="2:17">
      <c r="B218" s="28" t="s">
        <v>104</v>
      </c>
      <c r="C218" s="28" t="str">
        <f>VLOOKUP($B218,Price_List___PMO_ShortDesc_2[],2,FALSE)</f>
        <v>Extension Rack for LG (1 pc)</v>
      </c>
      <c r="D218" s="56">
        <f>VLOOKUP($B218,Price_List___PMO_ShortDesc_2[],6,FALSE)</f>
        <v>2.9</v>
      </c>
      <c r="E218" s="57">
        <f t="shared" si="7"/>
        <v>65</v>
      </c>
      <c r="F218" s="42" t="str">
        <f>IFERROR(IF('Grills and Accessories'!$H$9="", ".", ROUND( E218*'Grills and Accessories'!$H$9, 2)),"")</f>
        <v>.</v>
      </c>
      <c r="G218" s="47" t="e">
        <f>IF(VLOOKUP($B218,#REF!,9,FALSE)="", "", "*"&amp;VLOOKUP($B218,#REF!,9,FALSE)&amp;"*")</f>
        <v>#REF!</v>
      </c>
      <c r="H218"/>
      <c r="I218"/>
      <c r="J218"/>
      <c r="K218"/>
      <c r="L218"/>
      <c r="M218"/>
      <c r="N218"/>
      <c r="O218"/>
    </row>
    <row r="219" spans="2:17">
      <c r="B219" s="28" t="s">
        <v>105</v>
      </c>
      <c r="C219" s="28" t="str">
        <f>VLOOKUP($B219,Price_List___PMO_ShortDesc_2[],2,FALSE)</f>
        <v>Extension Rack for JR (1 pc)</v>
      </c>
      <c r="D219" s="56">
        <f>VLOOKUP($B219,Price_List___PMO_ShortDesc_2[],6,FALSE)</f>
        <v>2.4</v>
      </c>
      <c r="E219" s="57">
        <f t="shared" si="7"/>
        <v>59</v>
      </c>
      <c r="F219" s="42" t="str">
        <f>IFERROR(IF('Grills and Accessories'!$H$9="", ".", ROUND( E219*'Grills and Accessories'!$H$9, 2)),"")</f>
        <v>.</v>
      </c>
      <c r="G219" s="47" t="e">
        <f>IF(VLOOKUP($B219,#REF!,9,FALSE)="", "", "*"&amp;VLOOKUP($B219,#REF!,9,FALSE)&amp;"*")</f>
        <v>#REF!</v>
      </c>
      <c r="H219"/>
      <c r="I219"/>
      <c r="J219"/>
      <c r="K219"/>
      <c r="L219"/>
      <c r="M219"/>
      <c r="N219"/>
      <c r="O219"/>
    </row>
    <row r="220" spans="2:17">
      <c r="H220"/>
      <c r="I220"/>
      <c r="J220"/>
      <c r="K220"/>
      <c r="L220"/>
      <c r="M220"/>
      <c r="N220"/>
      <c r="O220"/>
    </row>
    <row r="221" spans="2:17" s="23" customFormat="1" ht="20.25">
      <c r="B221" s="37" t="s">
        <v>13</v>
      </c>
      <c r="D221" s="24"/>
      <c r="E221" s="24"/>
      <c r="F221" s="36"/>
      <c r="G221" s="46"/>
      <c r="H221"/>
      <c r="I221"/>
      <c r="J221"/>
      <c r="K221"/>
      <c r="L221"/>
      <c r="N221" s="73"/>
      <c r="O221" s="70"/>
      <c r="P221" s="73"/>
    </row>
    <row r="222" spans="2:17" ht="92.1" customHeight="1">
      <c r="B222" s="38"/>
      <c r="C222" s="26"/>
      <c r="D222" s="26"/>
      <c r="E222" s="26"/>
      <c r="F222" s="18"/>
      <c r="H222"/>
      <c r="I222"/>
      <c r="J222"/>
      <c r="K222"/>
      <c r="L222"/>
      <c r="M222"/>
      <c r="N222"/>
      <c r="O222"/>
      <c r="P222"/>
      <c r="Q222"/>
    </row>
    <row r="223" spans="2:17">
      <c r="B223" s="59" t="s">
        <v>0</v>
      </c>
      <c r="C223" s="60" t="s">
        <v>1</v>
      </c>
      <c r="D223" s="61" t="s">
        <v>47</v>
      </c>
      <c r="E223" s="62" t="s">
        <v>263</v>
      </c>
      <c r="F223" s="30" t="str">
        <f>IF($H$9="", ".", "    Cost")</f>
        <v>.</v>
      </c>
      <c r="H223"/>
      <c r="I223"/>
      <c r="J223"/>
      <c r="K223"/>
      <c r="L223"/>
      <c r="M223"/>
      <c r="N223"/>
      <c r="O223"/>
      <c r="P223"/>
      <c r="Q223"/>
    </row>
    <row r="224" spans="2:17">
      <c r="B224" s="28" t="s">
        <v>3590</v>
      </c>
      <c r="C224" s="28" t="str">
        <f>VLOOKUP($B224,Price_List___PMO_ShortDesc_2[],2,FALSE)</f>
        <v>Heat Deflector Rack/Drip Pan Rack for XXL</v>
      </c>
      <c r="D224" s="56">
        <f>VLOOKUP($B224,Price_List___PMO_ShortDesc_2[],6,FALSE)</f>
        <v>0</v>
      </c>
      <c r="E224" s="63">
        <f t="shared" ref="E224:E233" si="8">VLOOKUP($B224, PriceLU,4, FALSE)</f>
        <v>109</v>
      </c>
      <c r="F224" s="42" t="str">
        <f>IFERROR(IF('Grills and Accessories'!$H$9="", ".", ROUND( E224*'Grills and Accessories'!$H$9, 2)),"")</f>
        <v>.</v>
      </c>
      <c r="H224"/>
      <c r="I224"/>
      <c r="J224"/>
      <c r="K224"/>
      <c r="L224"/>
      <c r="M224"/>
      <c r="N224"/>
      <c r="O224"/>
      <c r="P224"/>
      <c r="Q224"/>
    </row>
    <row r="225" spans="2:17">
      <c r="B225" s="28" t="s">
        <v>106</v>
      </c>
      <c r="C225" s="28" t="str">
        <f>VLOOKUP($B225,Price_List___PMO_ShortDesc_2[],2,FALSE)</f>
        <v>Heat Deflector Rack/Drip Pan Rack for XL (2 pcs.)</v>
      </c>
      <c r="D225" s="56">
        <f>VLOOKUP($B225,Price_List___PMO_ShortDesc_2[],6,FALSE)</f>
        <v>3.2</v>
      </c>
      <c r="E225" s="63">
        <f t="shared" si="8"/>
        <v>105</v>
      </c>
      <c r="F225" s="42" t="str">
        <f>IFERROR(IF('Grills and Accessories'!$H$9="", ".", ROUND( E225*'Grills and Accessories'!$H$9, 2)),"")</f>
        <v>.</v>
      </c>
      <c r="G225" s="47" t="e">
        <f>IF(VLOOKUP($B225,#REF!,9,FALSE)="", "", "*"&amp;VLOOKUP($B225,#REF!,9,FALSE)&amp;"*")</f>
        <v>#REF!</v>
      </c>
      <c r="H225"/>
      <c r="I225"/>
      <c r="J225"/>
      <c r="K225"/>
      <c r="L225"/>
      <c r="M225"/>
      <c r="N225"/>
      <c r="O225"/>
      <c r="P225"/>
      <c r="Q225"/>
    </row>
    <row r="226" spans="2:17">
      <c r="B226" s="28" t="s">
        <v>107</v>
      </c>
      <c r="C226" s="28" t="str">
        <f>VLOOKUP($B226,Price_List___PMO_ShortDesc_2[],2,FALSE)</f>
        <v>Heat Deflector Rack/Drip Pan Rack for LG (2 pcs.)</v>
      </c>
      <c r="D226" s="56">
        <f>VLOOKUP($B226,Price_List___PMO_ShortDesc_2[],6,FALSE)</f>
        <v>2.2000000000000002</v>
      </c>
      <c r="E226" s="63">
        <f t="shared" si="8"/>
        <v>99</v>
      </c>
      <c r="F226" s="42" t="str">
        <f>IFERROR(IF('Grills and Accessories'!$H$9="", ".", ROUND( E226*'Grills and Accessories'!$H$9, 2)),"")</f>
        <v>.</v>
      </c>
      <c r="G226" s="47" t="e">
        <f>IF(VLOOKUP($B226,#REF!,9,FALSE)="", "", "*"&amp;VLOOKUP($B226,#REF!,9,FALSE)&amp;"*")</f>
        <v>#REF!</v>
      </c>
      <c r="H226"/>
      <c r="I226"/>
      <c r="J226"/>
      <c r="K226"/>
      <c r="L226"/>
      <c r="M226"/>
      <c r="N226"/>
      <c r="O226"/>
      <c r="P226"/>
      <c r="Q226"/>
    </row>
    <row r="227" spans="2:17">
      <c r="B227" s="28" t="s">
        <v>108</v>
      </c>
      <c r="C227" s="28" t="str">
        <f>VLOOKUP($B227,Price_List___PMO_ShortDesc_2[],2,FALSE)</f>
        <v>Heat Deflector Rack/Drip Pan Rack for JR (2 pcs.)</v>
      </c>
      <c r="D227" s="56">
        <f>VLOOKUP($B227,Price_List___PMO_ShortDesc_2[],6,FALSE)</f>
        <v>2.5</v>
      </c>
      <c r="E227" s="63">
        <f t="shared" si="8"/>
        <v>95</v>
      </c>
      <c r="F227" s="42" t="str">
        <f>IFERROR(IF('Grills and Accessories'!$H$9="", ".", ROUND( E227*'Grills and Accessories'!$H$9, 2)),"")</f>
        <v>.</v>
      </c>
      <c r="G227" s="47" t="e">
        <f>IF(VLOOKUP($B227,#REF!,9,FALSE)="", "", "*"&amp;VLOOKUP($B227,#REF!,9,FALSE)&amp;"*")</f>
        <v>#REF!</v>
      </c>
      <c r="H227"/>
      <c r="I227"/>
      <c r="J227"/>
      <c r="K227"/>
      <c r="L227"/>
      <c r="M227"/>
      <c r="N227"/>
      <c r="O227"/>
      <c r="P227"/>
      <c r="Q227"/>
    </row>
    <row r="228" spans="2:17">
      <c r="B228" s="28" t="s">
        <v>109</v>
      </c>
      <c r="C228" s="28" t="str">
        <f>VLOOKUP($B228,Price_List___PMO_ShortDesc_2[],2,FALSE)</f>
        <v>Heat Deflector Rack for Round (1 pc.)</v>
      </c>
      <c r="D228" s="56">
        <f>VLOOKUP($B228,Price_List___PMO_ShortDesc_2[],6,FALSE)</f>
        <v>3.5</v>
      </c>
      <c r="E228" s="63">
        <f t="shared" si="8"/>
        <v>85</v>
      </c>
      <c r="F228" s="42" t="str">
        <f>IFERROR(IF('Grills and Accessories'!$H$9="", ".", ROUND( E228*'Grills and Accessories'!$H$9, 2)),"")</f>
        <v>.</v>
      </c>
      <c r="G228" s="47" t="e">
        <f>IF(VLOOKUP($B228,#REF!,9,FALSE)="", "", "*"&amp;VLOOKUP($B228,#REF!,9,FALSE)&amp;"*")</f>
        <v>#REF!</v>
      </c>
      <c r="H228"/>
      <c r="I228"/>
      <c r="J228"/>
      <c r="K228"/>
      <c r="L228"/>
      <c r="M228"/>
      <c r="N228"/>
      <c r="O228"/>
      <c r="P228"/>
      <c r="Q228"/>
    </row>
    <row r="229" spans="2:17">
      <c r="B229" s="28" t="s">
        <v>3587</v>
      </c>
      <c r="C229" s="28" t="str">
        <f>VLOOKUP($B229,Price_List___PMO_ShortDesc_2[],2,FALSE)</f>
        <v>Heat Deflector Plates for XXL (2 pcs.)</v>
      </c>
      <c r="D229" s="56">
        <f>VLOOKUP($B229,Price_List___PMO_ShortDesc_2[],6,FALSE)</f>
        <v>0</v>
      </c>
      <c r="E229" s="63">
        <f t="shared" si="8"/>
        <v>149</v>
      </c>
      <c r="F229" s="42" t="str">
        <f>IFERROR(IF('Grills and Accessories'!$H$9="", ".", ROUND( E229*'Grills and Accessories'!$H$9, 2)),"")</f>
        <v>.</v>
      </c>
      <c r="G229" s="47" t="e">
        <f>IF(VLOOKUP($B229,#REF!,9,FALSE)="", "", "*"&amp;VLOOKUP($B229,#REF!,9,FALSE)&amp;"*")</f>
        <v>#REF!</v>
      </c>
      <c r="H229"/>
      <c r="I229"/>
      <c r="J229"/>
      <c r="K229"/>
      <c r="L229"/>
      <c r="M229"/>
      <c r="N229"/>
      <c r="O229"/>
      <c r="P229"/>
      <c r="Q229"/>
    </row>
    <row r="230" spans="2:17">
      <c r="B230" s="28" t="s">
        <v>110</v>
      </c>
      <c r="C230" s="28" t="str">
        <f>VLOOKUP($B230,Price_List___PMO_ShortDesc_2[],2,FALSE)</f>
        <v>Heat Deflector Plates for XL (2 pcs.)</v>
      </c>
      <c r="D230" s="56">
        <f>VLOOKUP($B230,Price_List___PMO_ShortDesc_2[],6,FALSE)</f>
        <v>15.7</v>
      </c>
      <c r="E230" s="63">
        <f t="shared" si="8"/>
        <v>109</v>
      </c>
      <c r="F230" s="42" t="str">
        <f>IFERROR(IF('Grills and Accessories'!$H$9="", ".", ROUND( E230*'Grills and Accessories'!$H$9, 2)),"")</f>
        <v>.</v>
      </c>
      <c r="G230" s="47" t="e">
        <f>IF(VLOOKUP($B230,#REF!,9,FALSE)="", "", "*"&amp;VLOOKUP($B230,#REF!,9,FALSE)&amp;"*")</f>
        <v>#REF!</v>
      </c>
      <c r="H230"/>
      <c r="I230"/>
      <c r="J230"/>
      <c r="K230"/>
      <c r="L230"/>
      <c r="M230"/>
      <c r="N230"/>
      <c r="O230"/>
      <c r="P230"/>
      <c r="Q230"/>
    </row>
    <row r="231" spans="2:17">
      <c r="B231" s="28" t="s">
        <v>111</v>
      </c>
      <c r="C231" s="28" t="str">
        <f>VLOOKUP($B231,Price_List___PMO_ShortDesc_2[],2,FALSE)</f>
        <v>Heat Deflector Plates for LG (2 pcs.)</v>
      </c>
      <c r="D231" s="56">
        <f>VLOOKUP($B231,Price_List___PMO_ShortDesc_2[],6,FALSE)</f>
        <v>13</v>
      </c>
      <c r="E231" s="63">
        <f t="shared" si="8"/>
        <v>99</v>
      </c>
      <c r="F231" s="42" t="str">
        <f>IFERROR(IF('Grills and Accessories'!$H$9="", ".", ROUND( E231*'Grills and Accessories'!$H$9, 2)),"")</f>
        <v>.</v>
      </c>
      <c r="G231" s="47" t="e">
        <f>IF(VLOOKUP($B231,#REF!,9,FALSE)="", "", "*"&amp;VLOOKUP($B231,#REF!,9,FALSE)&amp;"*")</f>
        <v>#REF!</v>
      </c>
      <c r="H231"/>
      <c r="I231"/>
      <c r="J231"/>
      <c r="K231"/>
      <c r="L231"/>
      <c r="M231"/>
      <c r="N231"/>
      <c r="O231"/>
      <c r="P231"/>
      <c r="Q231"/>
    </row>
    <row r="232" spans="2:17">
      <c r="B232" s="28" t="s">
        <v>112</v>
      </c>
      <c r="C232" s="28" t="str">
        <f>VLOOKUP($B232,Price_List___PMO_ShortDesc_2[],2,FALSE)</f>
        <v>Heat Deflector Plates for JR (2 pcs.)</v>
      </c>
      <c r="D232" s="56">
        <f>VLOOKUP($B232,Price_List___PMO_ShortDesc_2[],6,FALSE)</f>
        <v>8.9</v>
      </c>
      <c r="E232" s="63">
        <f t="shared" si="8"/>
        <v>89</v>
      </c>
      <c r="F232" s="42" t="str">
        <f>IFERROR(IF('Grills and Accessories'!$H$9="", ".", ROUND( E232*'Grills and Accessories'!$H$9, 2)),"")</f>
        <v>.</v>
      </c>
      <c r="G232" s="47" t="e">
        <f>IF(VLOOKUP($B232,#REF!,9,FALSE)="", "", "*"&amp;VLOOKUP($B232,#REF!,9,FALSE)&amp;"*")</f>
        <v>#REF!</v>
      </c>
      <c r="H232"/>
      <c r="I232"/>
      <c r="J232"/>
      <c r="K232"/>
      <c r="L232"/>
      <c r="M232"/>
      <c r="N232"/>
      <c r="O232"/>
      <c r="P232"/>
      <c r="Q232"/>
    </row>
    <row r="233" spans="2:17">
      <c r="B233" s="28" t="s">
        <v>117</v>
      </c>
      <c r="C233" s="28" t="str">
        <f>VLOOKUP($B233,Price_List___PMO_ShortDesc_2[],2,FALSE)</f>
        <v>Baking Stone, Natural Finish Ceramic (16-inch) for XL, LG, Round (Delfector)</v>
      </c>
      <c r="D233" s="56">
        <f>VLOOKUP($B233,Price_List___PMO_ShortDesc_2[],6,FALSE)</f>
        <v>10.1</v>
      </c>
      <c r="E233" s="63">
        <f t="shared" si="8"/>
        <v>65</v>
      </c>
      <c r="F233" s="42" t="str">
        <f>IFERROR(IF('Grills and Accessories'!$H$9="", ".", ROUND( E233*'Grills and Accessories'!$H$9, 2)),"")</f>
        <v>.</v>
      </c>
      <c r="G233" s="47"/>
      <c r="H233"/>
      <c r="I233"/>
      <c r="J233"/>
      <c r="K233"/>
      <c r="L233"/>
      <c r="M233"/>
      <c r="N233"/>
      <c r="O233"/>
      <c r="P233"/>
      <c r="Q233"/>
    </row>
    <row r="234" spans="2:17">
      <c r="H234"/>
      <c r="I234"/>
      <c r="J234"/>
      <c r="K234"/>
      <c r="L234"/>
      <c r="M234"/>
      <c r="N234"/>
      <c r="O234"/>
      <c r="P234"/>
      <c r="Q234"/>
    </row>
    <row r="235" spans="2:17" ht="20.25">
      <c r="B235" s="37" t="s">
        <v>3410</v>
      </c>
      <c r="C235" s="97"/>
      <c r="D235" s="97"/>
      <c r="E235" s="97"/>
      <c r="H235"/>
      <c r="I235"/>
      <c r="J235"/>
      <c r="K235"/>
      <c r="L235"/>
      <c r="M235"/>
      <c r="N235"/>
      <c r="O235"/>
      <c r="P235"/>
      <c r="Q235"/>
    </row>
    <row r="236" spans="2:17">
      <c r="H236"/>
      <c r="I236"/>
      <c r="J236"/>
      <c r="K236"/>
      <c r="L236"/>
      <c r="M236"/>
      <c r="N236"/>
      <c r="O236"/>
      <c r="P236"/>
      <c r="Q236"/>
    </row>
    <row r="237" spans="2:17">
      <c r="H237"/>
      <c r="I237"/>
      <c r="J237"/>
      <c r="K237"/>
      <c r="L237"/>
      <c r="M237"/>
      <c r="N237"/>
      <c r="O237"/>
      <c r="P237"/>
      <c r="Q237"/>
    </row>
    <row r="238" spans="2:17">
      <c r="H238"/>
      <c r="I238"/>
      <c r="J238"/>
      <c r="K238"/>
      <c r="L238"/>
      <c r="M238"/>
      <c r="N238"/>
      <c r="O238"/>
      <c r="P238"/>
      <c r="Q238"/>
    </row>
    <row r="239" spans="2:17">
      <c r="H239"/>
      <c r="I239"/>
      <c r="J239"/>
      <c r="K239"/>
      <c r="L239"/>
      <c r="M239"/>
      <c r="N239"/>
      <c r="O239"/>
      <c r="P239"/>
      <c r="Q239"/>
    </row>
    <row r="240" spans="2:17">
      <c r="H240"/>
      <c r="I240"/>
      <c r="J240"/>
      <c r="K240"/>
      <c r="L240"/>
      <c r="M240"/>
      <c r="N240"/>
      <c r="O240"/>
      <c r="P240"/>
      <c r="Q240"/>
    </row>
    <row r="241" spans="2:17">
      <c r="H241"/>
      <c r="I241"/>
      <c r="J241"/>
      <c r="K241"/>
      <c r="L241"/>
      <c r="M241"/>
      <c r="N241"/>
      <c r="O241"/>
      <c r="P241"/>
      <c r="Q241"/>
    </row>
    <row r="242" spans="2:17">
      <c r="H242"/>
      <c r="I242"/>
      <c r="J242"/>
      <c r="K242"/>
      <c r="L242"/>
      <c r="M242"/>
      <c r="N242"/>
      <c r="O242"/>
      <c r="P242"/>
      <c r="Q242"/>
    </row>
    <row r="243" spans="2:17">
      <c r="H243"/>
      <c r="I243"/>
      <c r="J243"/>
      <c r="K243"/>
      <c r="L243"/>
      <c r="M243"/>
      <c r="N243"/>
      <c r="O243"/>
      <c r="P243"/>
      <c r="Q243"/>
    </row>
    <row r="244" spans="2:17">
      <c r="H244"/>
      <c r="I244"/>
      <c r="J244"/>
      <c r="K244"/>
      <c r="L244"/>
      <c r="M244"/>
      <c r="N244"/>
      <c r="O244"/>
      <c r="P244"/>
      <c r="Q244"/>
    </row>
    <row r="245" spans="2:17">
      <c r="H245"/>
      <c r="I245"/>
      <c r="J245"/>
      <c r="K245"/>
      <c r="L245"/>
      <c r="M245"/>
      <c r="N245"/>
      <c r="O245"/>
      <c r="P245"/>
      <c r="Q245"/>
    </row>
    <row r="246" spans="2:17">
      <c r="H246"/>
      <c r="I246"/>
      <c r="J246"/>
      <c r="K246"/>
      <c r="L246"/>
      <c r="M246"/>
      <c r="N246"/>
      <c r="O246"/>
      <c r="P246"/>
      <c r="Q246"/>
    </row>
    <row r="247" spans="2:17">
      <c r="H247"/>
      <c r="I247"/>
      <c r="J247"/>
      <c r="K247"/>
      <c r="L247"/>
      <c r="M247"/>
      <c r="N247"/>
      <c r="O247"/>
      <c r="P247"/>
      <c r="Q247"/>
    </row>
    <row r="248" spans="2:17">
      <c r="H248"/>
      <c r="I248"/>
      <c r="J248"/>
      <c r="K248"/>
      <c r="L248"/>
      <c r="M248"/>
      <c r="N248"/>
      <c r="O248"/>
      <c r="P248"/>
      <c r="Q248"/>
    </row>
    <row r="249" spans="2:17">
      <c r="H249"/>
      <c r="I249"/>
      <c r="J249"/>
      <c r="K249"/>
      <c r="L249"/>
      <c r="M249"/>
      <c r="N249"/>
      <c r="O249"/>
      <c r="P249"/>
      <c r="Q249"/>
    </row>
    <row r="250" spans="2:17">
      <c r="B250" s="6"/>
      <c r="D250" s="6"/>
      <c r="E250" s="6"/>
      <c r="H250"/>
      <c r="I250"/>
      <c r="J250"/>
      <c r="K250"/>
      <c r="L250"/>
      <c r="M250"/>
      <c r="N250"/>
      <c r="O250"/>
      <c r="P250"/>
      <c r="Q250"/>
    </row>
    <row r="251" spans="2:17">
      <c r="B251" s="6"/>
      <c r="D251" s="6"/>
      <c r="E251" s="6"/>
      <c r="H251"/>
      <c r="I251"/>
      <c r="J251"/>
      <c r="K251"/>
      <c r="L251"/>
      <c r="M251"/>
      <c r="N251"/>
      <c r="O251"/>
      <c r="P251"/>
      <c r="Q251"/>
    </row>
    <row r="252" spans="2:17">
      <c r="B252" s="92" t="s">
        <v>0</v>
      </c>
      <c r="C252" s="93" t="s">
        <v>3411</v>
      </c>
      <c r="D252" s="94" t="s">
        <v>47</v>
      </c>
      <c r="E252" s="95" t="s">
        <v>263</v>
      </c>
      <c r="F252" s="30" t="str">
        <f>IF($H$9="", ".", "    Cost")</f>
        <v>.</v>
      </c>
      <c r="H252"/>
      <c r="I252"/>
      <c r="J252"/>
      <c r="K252"/>
      <c r="L252"/>
      <c r="M252"/>
      <c r="N252"/>
      <c r="O252"/>
      <c r="P252"/>
      <c r="Q252"/>
    </row>
    <row r="253" spans="2:17">
      <c r="B253" s="28" t="s">
        <v>3664</v>
      </c>
      <c r="C253" s="28" t="str">
        <f>VLOOKUP($B253,Price_List___PMO_ShortDesc_2[],2,FALSE)</f>
        <v>Pizza Oven for XX-Large</v>
      </c>
      <c r="D253" s="56">
        <f>VLOOKUP($B253,Price_List___PMO_ShortDesc_2[],6,FALSE)</f>
        <v>0</v>
      </c>
      <c r="E253" s="91">
        <f t="shared" ref="E253:E264" si="9">VLOOKUP($B253, PriceLU,4, FALSE)</f>
        <v>339</v>
      </c>
      <c r="F253" s="42" t="str">
        <f>IFERROR(IF('Grills and Accessories'!$H$9="", ".", ROUND( E253*'Grills and Accessories'!$H$9, 2)),"")</f>
        <v>.</v>
      </c>
      <c r="H253"/>
      <c r="I253"/>
      <c r="J253"/>
      <c r="K253"/>
      <c r="L253"/>
      <c r="M253"/>
      <c r="N253"/>
      <c r="O253"/>
      <c r="P253"/>
      <c r="Q253"/>
    </row>
    <row r="254" spans="2:17">
      <c r="B254" s="28" t="s">
        <v>3412</v>
      </c>
      <c r="C254" s="28" t="str">
        <f>VLOOKUP($B254,Price_List___PMO_ShortDesc_2[],2,FALSE)</f>
        <v>Pizza Oven for Oval X-Large</v>
      </c>
      <c r="D254" s="56">
        <f>VLOOKUP($B254,Price_List___PMO_ShortDesc_2[],6,FALSE)</f>
        <v>0</v>
      </c>
      <c r="E254" s="91">
        <f t="shared" si="9"/>
        <v>319</v>
      </c>
      <c r="F254" s="42" t="str">
        <f>IFERROR(IF('Grills and Accessories'!$H$9="", ".", ROUND( E254*'Grills and Accessories'!$H$9, 2)),"")</f>
        <v>.</v>
      </c>
      <c r="H254"/>
      <c r="I254"/>
      <c r="J254"/>
      <c r="K254"/>
      <c r="L254"/>
      <c r="M254"/>
      <c r="N254"/>
      <c r="O254"/>
      <c r="P254"/>
      <c r="Q254"/>
    </row>
    <row r="255" spans="2:17">
      <c r="B255" s="28" t="s">
        <v>3414</v>
      </c>
      <c r="C255" s="28" t="str">
        <f>VLOOKUP($B255,Price_List___PMO_ShortDesc_2[],2,FALSE)</f>
        <v>Pizza Oven Large</v>
      </c>
      <c r="D255" s="56">
        <f>VLOOKUP($B255,Price_List___PMO_ShortDesc_2[],6,FALSE)</f>
        <v>0</v>
      </c>
      <c r="E255" s="91">
        <f t="shared" si="9"/>
        <v>305</v>
      </c>
      <c r="F255" s="42" t="str">
        <f>IFERROR(IF('Grills and Accessories'!$H$9="", ".", ROUND( E255*'Grills and Accessories'!$H$9, 2)),"")</f>
        <v>.</v>
      </c>
      <c r="H255"/>
      <c r="I255"/>
      <c r="J255"/>
      <c r="K255"/>
      <c r="L255"/>
      <c r="M255"/>
      <c r="N255"/>
      <c r="O255"/>
      <c r="P255"/>
      <c r="Q255"/>
    </row>
    <row r="256" spans="2:17">
      <c r="B256" s="28" t="s">
        <v>3416</v>
      </c>
      <c r="C256" s="28" t="str">
        <f>VLOOKUP($B256,Price_List___PMO_ShortDesc_2[],2,FALSE)</f>
        <v>Pizza Oven Round</v>
      </c>
      <c r="D256" s="56">
        <f>VLOOKUP($B256,Price_List___PMO_ShortDesc_2[],6,FALSE)</f>
        <v>0</v>
      </c>
      <c r="E256" s="91">
        <f t="shared" si="9"/>
        <v>295</v>
      </c>
      <c r="F256" s="42" t="str">
        <f>IFERROR(IF('Grills and Accessories'!$H$9="", ".", ROUND( E256*'Grills and Accessories'!$H$9, 2)),"")</f>
        <v>.</v>
      </c>
      <c r="H256"/>
      <c r="I256"/>
      <c r="J256"/>
      <c r="K256"/>
      <c r="L256"/>
      <c r="M256"/>
      <c r="N256"/>
      <c r="O256"/>
      <c r="P256"/>
      <c r="Q256"/>
    </row>
    <row r="257" spans="1:17">
      <c r="B257" s="28" t="s">
        <v>115</v>
      </c>
      <c r="C257" s="28" t="str">
        <f>VLOOKUP($B257,Price_List___PMO_ShortDesc_2[],2,FALSE)</f>
        <v>Baking Stone, Glazed Ceramic (16-inch) for XL, LG, Round</v>
      </c>
      <c r="D257" s="56">
        <f>VLOOKUP($B257,Price_List___PMO_ShortDesc_2[],6,FALSE)</f>
        <v>10.1</v>
      </c>
      <c r="E257" s="91">
        <f t="shared" si="9"/>
        <v>89</v>
      </c>
      <c r="F257" s="42" t="str">
        <f>IFERROR(IF('Grills and Accessories'!$H$9="", ".", ROUND( E257*'Grills and Accessories'!$H$9, 2)),"")</f>
        <v>.</v>
      </c>
      <c r="H257"/>
      <c r="I257"/>
      <c r="J257"/>
      <c r="K257"/>
      <c r="L257"/>
      <c r="M257"/>
      <c r="N257"/>
      <c r="O257"/>
      <c r="P257"/>
      <c r="Q257"/>
    </row>
    <row r="258" spans="1:17">
      <c r="B258" s="28" t="s">
        <v>116</v>
      </c>
      <c r="C258" s="28" t="str">
        <f>VLOOKUP($B258,Price_List___PMO_ShortDesc_2[],2,FALSE)</f>
        <v>Baking Stone, Glazed Ceramic (13-inch) for XL, LG, JR, Round</v>
      </c>
      <c r="D258" s="56">
        <f>VLOOKUP($B258,Price_List___PMO_ShortDesc_2[],6,FALSE)</f>
        <v>4.5999999999999996</v>
      </c>
      <c r="E258" s="91">
        <f t="shared" si="9"/>
        <v>69</v>
      </c>
      <c r="F258" s="42" t="str">
        <f>IFERROR(IF('Grills and Accessories'!$H$9="", ".", ROUND( E258*'Grills and Accessories'!$H$9, 2)),"")</f>
        <v>.</v>
      </c>
      <c r="H258"/>
      <c r="I258"/>
      <c r="J258"/>
      <c r="K258"/>
      <c r="L258"/>
      <c r="M258"/>
      <c r="N258"/>
      <c r="O258"/>
      <c r="P258"/>
      <c r="Q258"/>
    </row>
    <row r="259" spans="1:17">
      <c r="B259" s="28" t="s">
        <v>117</v>
      </c>
      <c r="C259" s="28" t="str">
        <f>VLOOKUP($B259,Price_List___PMO_ShortDesc_2[],2,FALSE)</f>
        <v>Baking Stone, Natural Finish Ceramic (16-inch) for XL, LG, Round (Delfector)</v>
      </c>
      <c r="D259" s="56">
        <f>VLOOKUP($B259,Price_List___PMO_ShortDesc_2[],6,FALSE)</f>
        <v>10.1</v>
      </c>
      <c r="E259" s="91">
        <f t="shared" si="9"/>
        <v>65</v>
      </c>
      <c r="F259" s="42" t="str">
        <f>IFERROR(IF('Grills and Accessories'!$H$9="", ".", ROUND( E259*'Grills and Accessories'!$H$9, 2)),"")</f>
        <v>.</v>
      </c>
      <c r="H259"/>
      <c r="I259"/>
      <c r="J259"/>
      <c r="K259"/>
      <c r="L259"/>
      <c r="M259"/>
      <c r="N259"/>
      <c r="O259"/>
      <c r="P259"/>
      <c r="Q259"/>
    </row>
    <row r="260" spans="1:17">
      <c r="B260" s="28" t="s">
        <v>118</v>
      </c>
      <c r="C260" s="28" t="str">
        <f>VLOOKUP($B260,Price_List___PMO_ShortDesc_2[],2,FALSE)</f>
        <v>Baking Stone, Natural Finish Ceramic (13-inch) for XL, LG, JR, Round</v>
      </c>
      <c r="D260" s="56">
        <f>VLOOKUP($B260,Price_List___PMO_ShortDesc_2[],6,FALSE)</f>
        <v>4.5999999999999996</v>
      </c>
      <c r="E260" s="91">
        <f t="shared" si="9"/>
        <v>54</v>
      </c>
      <c r="F260" s="42" t="str">
        <f>IFERROR(IF('Grills and Accessories'!$H$9="", ".", ROUND( E260*'Grills and Accessories'!$H$9, 2)),"")</f>
        <v>.</v>
      </c>
      <c r="H260"/>
      <c r="I260"/>
      <c r="J260"/>
      <c r="K260"/>
      <c r="L260"/>
      <c r="M260"/>
      <c r="N260"/>
      <c r="O260"/>
      <c r="P260"/>
      <c r="Q260"/>
    </row>
    <row r="261" spans="1:17">
      <c r="B261" s="28" t="s">
        <v>433</v>
      </c>
      <c r="C261" s="28" t="str">
        <f>VLOOKUP($B261,Price_List___PMO_ShortDesc_2[],2,FALSE)</f>
        <v>Oval Fredstone 23-IN X 16-IN for X-Large Primo</v>
      </c>
      <c r="D261" s="56">
        <f>VLOOKUP($B261,Price_List___PMO_ShortDesc_2[],6,FALSE)</f>
        <v>12</v>
      </c>
      <c r="E261" s="91">
        <f t="shared" si="9"/>
        <v>149</v>
      </c>
      <c r="F261" s="42" t="str">
        <f>IFERROR(IF('Grills and Accessories'!$H$9="", ".", ROUND( E261*'Grills and Accessories'!$H$9, 2)),"")</f>
        <v>.</v>
      </c>
      <c r="H261"/>
      <c r="I261"/>
      <c r="J261"/>
      <c r="K261"/>
      <c r="L261"/>
      <c r="M261"/>
      <c r="N261"/>
      <c r="O261"/>
      <c r="P261"/>
      <c r="Q261"/>
    </row>
    <row r="262" spans="1:17">
      <c r="B262" s="28" t="s">
        <v>434</v>
      </c>
      <c r="C262" s="28" t="str">
        <f>VLOOKUP($B262,Price_List___PMO_ShortDesc_2[],2,FALSE)</f>
        <v>Round Fredstone 16-IN</v>
      </c>
      <c r="D262" s="56">
        <f>VLOOKUP($B262,Price_List___PMO_ShortDesc_2[],6,FALSE)</f>
        <v>12</v>
      </c>
      <c r="E262" s="91">
        <f t="shared" si="9"/>
        <v>139</v>
      </c>
      <c r="F262" s="42" t="str">
        <f>IFERROR(IF('Grills and Accessories'!$H$9="", ".", ROUND( E262*'Grills and Accessories'!$H$9, 2)),"")</f>
        <v>.</v>
      </c>
      <c r="H262"/>
      <c r="I262"/>
      <c r="J262"/>
      <c r="K262"/>
      <c r="L262"/>
      <c r="M262"/>
      <c r="N262"/>
      <c r="O262"/>
      <c r="P262"/>
      <c r="Q262"/>
    </row>
    <row r="263" spans="1:17">
      <c r="B263" s="28" t="s">
        <v>435</v>
      </c>
      <c r="C263" s="28" t="str">
        <f>VLOOKUP($B263,Price_List___PMO_ShortDesc_2[],2,FALSE)</f>
        <v>Round Fredstone 19-IN</v>
      </c>
      <c r="D263" s="56">
        <f>VLOOKUP($B263,Price_List___PMO_ShortDesc_2[],6,FALSE)</f>
        <v>10.5</v>
      </c>
      <c r="E263" s="91">
        <f t="shared" si="9"/>
        <v>149</v>
      </c>
      <c r="F263" s="42" t="str">
        <f>IFERROR(IF('Grills and Accessories'!$H$9="", ".", ROUND( E263*'Grills and Accessories'!$H$9, 2)),"")</f>
        <v>.</v>
      </c>
      <c r="H263"/>
      <c r="I263"/>
      <c r="J263"/>
      <c r="K263"/>
      <c r="L263"/>
      <c r="M263"/>
      <c r="N263"/>
      <c r="O263"/>
      <c r="P263"/>
      <c r="Q263"/>
    </row>
    <row r="264" spans="1:17">
      <c r="B264" s="28" t="s">
        <v>482</v>
      </c>
      <c r="C264" s="28" t="str">
        <f>VLOOKUP($B264,Price_List___PMO_ShortDesc_2[],2,FALSE)</f>
        <v>Oval Fredstone 18-IN X 16-IN for Large Primo</v>
      </c>
      <c r="D264" s="56">
        <f>VLOOKUP($B264,Price_List___PMO_ShortDesc_2[],6,FALSE)</f>
        <v>10</v>
      </c>
      <c r="E264" s="91">
        <f t="shared" si="9"/>
        <v>139</v>
      </c>
      <c r="F264" s="42" t="str">
        <f>IFERROR(IF('Grills and Accessories'!$H$9="", ".", ROUND( E264*'Grills and Accessories'!$H$9, 2)),"")</f>
        <v>.</v>
      </c>
      <c r="H264"/>
      <c r="I264"/>
      <c r="J264"/>
      <c r="K264"/>
      <c r="L264"/>
      <c r="M264"/>
      <c r="N264"/>
      <c r="O264"/>
      <c r="P264"/>
      <c r="Q264"/>
    </row>
    <row r="265" spans="1:17">
      <c r="B265" s="67"/>
      <c r="C265" s="67"/>
      <c r="D265" s="68"/>
      <c r="E265" s="90"/>
      <c r="H265"/>
      <c r="I265"/>
      <c r="J265"/>
      <c r="K265"/>
      <c r="L265"/>
      <c r="M265"/>
      <c r="N265"/>
      <c r="O265"/>
      <c r="P265"/>
      <c r="Q265"/>
    </row>
    <row r="266" spans="1:17" ht="20.25">
      <c r="B266" s="37" t="s">
        <v>3481</v>
      </c>
      <c r="C266" s="97"/>
      <c r="D266" s="97"/>
      <c r="E266" s="97"/>
      <c r="H266"/>
      <c r="I266"/>
      <c r="J266"/>
      <c r="K266"/>
      <c r="L266"/>
      <c r="M266"/>
      <c r="N266"/>
      <c r="O266"/>
      <c r="P266"/>
      <c r="Q266"/>
    </row>
    <row r="267" spans="1:17">
      <c r="B267" s="99" t="s">
        <v>0</v>
      </c>
      <c r="C267" s="100" t="s">
        <v>1</v>
      </c>
      <c r="D267" s="98" t="s">
        <v>47</v>
      </c>
      <c r="E267" s="101" t="s">
        <v>263</v>
      </c>
      <c r="F267" s="30" t="str">
        <f>IF($H$9="", ".", "    Cost")</f>
        <v>.</v>
      </c>
      <c r="H267"/>
      <c r="I267"/>
      <c r="J267"/>
      <c r="K267"/>
      <c r="L267"/>
      <c r="M267"/>
      <c r="N267"/>
      <c r="O267"/>
      <c r="P267"/>
      <c r="Q267"/>
    </row>
    <row r="268" spans="1:17">
      <c r="B268" s="28" t="s">
        <v>3459</v>
      </c>
      <c r="C268" s="28" t="s">
        <v>3460</v>
      </c>
      <c r="D268" s="56">
        <v>0</v>
      </c>
      <c r="E268" s="53">
        <f t="shared" ref="E268" si="10">VLOOKUP($B268, PriceLU,4, FALSE)</f>
        <v>279</v>
      </c>
      <c r="F268" s="42" t="str">
        <f>IFERROR(IF('Grills and Accessories'!$H$9="", ".", ROUND( E268*'Grills and Accessories'!$H$9, 2)),"")</f>
        <v>.</v>
      </c>
      <c r="H268"/>
      <c r="I268"/>
      <c r="J268"/>
      <c r="K268"/>
      <c r="L268"/>
      <c r="M268"/>
      <c r="N268"/>
      <c r="O268"/>
      <c r="P268"/>
      <c r="Q268"/>
    </row>
    <row r="269" spans="1:17">
      <c r="H269"/>
      <c r="I269"/>
      <c r="J269"/>
      <c r="K269"/>
      <c r="L269"/>
      <c r="M269"/>
      <c r="N269"/>
      <c r="O269"/>
      <c r="P269"/>
      <c r="Q269"/>
    </row>
    <row r="270" spans="1:17">
      <c r="H270"/>
      <c r="I270"/>
      <c r="J270"/>
      <c r="K270"/>
      <c r="L270"/>
      <c r="M270"/>
      <c r="N270"/>
      <c r="O270"/>
      <c r="P270"/>
      <c r="Q270"/>
    </row>
    <row r="271" spans="1:17" s="22" customFormat="1" ht="20.25">
      <c r="A271" s="23"/>
      <c r="B271" s="37" t="s">
        <v>262</v>
      </c>
      <c r="C271" s="23"/>
      <c r="D271" s="24"/>
      <c r="E271" s="24"/>
      <c r="F271" s="36"/>
      <c r="G271" s="48"/>
      <c r="H271"/>
      <c r="I271"/>
      <c r="J271"/>
      <c r="K271"/>
      <c r="L271"/>
      <c r="M271"/>
      <c r="N271"/>
      <c r="O271"/>
      <c r="P271"/>
      <c r="Q271"/>
    </row>
    <row r="272" spans="1:17">
      <c r="B272" s="49" t="s">
        <v>0</v>
      </c>
      <c r="C272" s="50" t="s">
        <v>1</v>
      </c>
      <c r="D272" s="31" t="s">
        <v>47</v>
      </c>
      <c r="E272" s="52" t="s">
        <v>263</v>
      </c>
      <c r="F272" s="30" t="str">
        <f>IF($H$9="", ".", "    Cost")</f>
        <v>.</v>
      </c>
      <c r="H272"/>
      <c r="I272"/>
      <c r="J272"/>
      <c r="K272"/>
      <c r="L272"/>
      <c r="M272"/>
      <c r="N272"/>
      <c r="O272"/>
      <c r="P272"/>
      <c r="Q272"/>
    </row>
    <row r="273" spans="2:17">
      <c r="B273" s="28" t="s">
        <v>3666</v>
      </c>
      <c r="C273" s="28" t="str">
        <f>VLOOKUP($B273,Price_List___PMO_ShortDesc_2[],2,FALSE)</f>
        <v>Grate and Deflector Lifting Tool</v>
      </c>
      <c r="D273" s="51">
        <f>VLOOKUP($B273,Price_List___PMO_ShortDesc_2[],6,FALSE)</f>
        <v>0</v>
      </c>
      <c r="E273" s="57">
        <f t="shared" ref="E273:E280" si="11">VLOOKUP($B273, PriceLU,4, FALSE)</f>
        <v>39</v>
      </c>
      <c r="F273" s="42" t="str">
        <f>IFERROR(IF('Grills and Accessories'!$H$9="", ".", ROUND( E273*'Grills and Accessories'!$H$9, 2)),"")</f>
        <v>.</v>
      </c>
      <c r="H273"/>
      <c r="I273"/>
      <c r="J273"/>
      <c r="K273"/>
      <c r="L273"/>
      <c r="M273"/>
      <c r="N273"/>
      <c r="O273"/>
      <c r="P273"/>
      <c r="Q273"/>
    </row>
    <row r="274" spans="2:17">
      <c r="B274" s="28" t="s">
        <v>119</v>
      </c>
      <c r="C274" s="28" t="str">
        <f>VLOOKUP($B274,Price_List___PMO_ShortDesc_2[],2,FALSE)</f>
        <v>Grate Cleaning Bar</v>
      </c>
      <c r="D274" s="51">
        <f>VLOOKUP($B274,Price_List___PMO_ShortDesc_2[],6,FALSE)</f>
        <v>6.2</v>
      </c>
      <c r="E274" s="57">
        <f t="shared" si="11"/>
        <v>32</v>
      </c>
      <c r="F274" s="42" t="str">
        <f>IFERROR(IF('Grills and Accessories'!$H$9="", ".", ROUND( E274*'Grills and Accessories'!$H$9, 2)),"")</f>
        <v>.</v>
      </c>
      <c r="G274" s="47" t="e">
        <f>IF(VLOOKUP($B274,#REF!,9,FALSE)="", "", "*"&amp;VLOOKUP($B274,#REF!,9,FALSE)&amp;"*")</f>
        <v>#REF!</v>
      </c>
      <c r="H274"/>
      <c r="I274"/>
      <c r="J274"/>
      <c r="K274"/>
      <c r="L274"/>
      <c r="M274"/>
      <c r="N274"/>
      <c r="O274"/>
      <c r="P274"/>
      <c r="Q274"/>
    </row>
    <row r="275" spans="2:17">
      <c r="B275" s="28" t="s">
        <v>120</v>
      </c>
      <c r="C275" s="28" t="str">
        <f>VLOOKUP($B275,Price_List___PMO_ShortDesc_2[],2,FALSE)</f>
        <v>Ash Tool, Curved - Primo</v>
      </c>
      <c r="D275" s="51">
        <f>VLOOKUP($B275,Price_List___PMO_ShortDesc_2[],6,FALSE)</f>
        <v>0.6</v>
      </c>
      <c r="E275" s="57">
        <f t="shared" si="11"/>
        <v>29</v>
      </c>
      <c r="F275" s="42" t="str">
        <f>IFERROR(IF('Grills and Accessories'!$H$9="", ".", ROUND( E275*'Grills and Accessories'!$H$9, 2)),"")</f>
        <v>.</v>
      </c>
      <c r="G275" s="47" t="e">
        <f>IF(VLOOKUP($B275,#REF!,9,FALSE)="", "", "*"&amp;VLOOKUP($B275,#REF!,9,FALSE)&amp;"*")</f>
        <v>#REF!</v>
      </c>
      <c r="H275"/>
      <c r="I275"/>
      <c r="J275"/>
      <c r="K275"/>
      <c r="L275"/>
      <c r="M275"/>
      <c r="N275"/>
      <c r="O275"/>
      <c r="P275"/>
      <c r="Q275"/>
    </row>
    <row r="276" spans="2:17">
      <c r="B276" s="28" t="s">
        <v>121</v>
      </c>
      <c r="C276" s="28" t="str">
        <f>VLOOKUP($B276,Price_List___PMO_ShortDesc_2[],2,FALSE)</f>
        <v>Grate Lifter</v>
      </c>
      <c r="D276" s="51">
        <f>VLOOKUP($B276,Price_List___PMO_ShortDesc_2[],6,FALSE)</f>
        <v>0.4</v>
      </c>
      <c r="E276" s="57">
        <f t="shared" si="11"/>
        <v>29</v>
      </c>
      <c r="F276" s="42" t="str">
        <f>IFERROR(IF('Grills and Accessories'!$H$9="", ".", ROUND( E276*'Grills and Accessories'!$H$9, 2)),"")</f>
        <v>.</v>
      </c>
      <c r="G276" s="47" t="e">
        <f>IF(VLOOKUP($B276,#REF!,9,FALSE)="", "", "*"&amp;VLOOKUP($B276,#REF!,9,FALSE)&amp;"*")</f>
        <v>#REF!</v>
      </c>
      <c r="H276"/>
      <c r="I276"/>
      <c r="J276"/>
      <c r="K276"/>
      <c r="L276"/>
      <c r="M276"/>
      <c r="N276"/>
      <c r="O276"/>
      <c r="P276"/>
      <c r="Q276"/>
    </row>
    <row r="277" spans="2:17">
      <c r="B277" s="28" t="s">
        <v>126</v>
      </c>
      <c r="C277" s="28" t="str">
        <f>VLOOKUP($B277,Price_List___PMO_ShortDesc_2[],2,FALSE)</f>
        <v>Thermometer, Remote Wireless</v>
      </c>
      <c r="D277" s="51">
        <f>VLOOKUP($B277,Price_List___PMO_ShortDesc_2[],6,FALSE)</f>
        <v>0.8</v>
      </c>
      <c r="E277" s="57">
        <f t="shared" si="11"/>
        <v>119</v>
      </c>
      <c r="F277" s="42" t="str">
        <f>IFERROR(IF('Grills and Accessories'!$H$9="", ".", ROUND( E277*'Grills and Accessories'!$H$9, 2)),"")</f>
        <v>.</v>
      </c>
      <c r="G277" s="47" t="e">
        <f>IF(VLOOKUP($B277,#REF!,9,FALSE)="", "", "*"&amp;VLOOKUP($B277,#REF!,9,FALSE)&amp;"*")</f>
        <v>#REF!</v>
      </c>
      <c r="H277"/>
      <c r="I277"/>
      <c r="J277"/>
      <c r="K277"/>
      <c r="L277"/>
      <c r="M277"/>
      <c r="N277"/>
      <c r="O277"/>
      <c r="P277"/>
      <c r="Q277"/>
    </row>
    <row r="278" spans="2:17">
      <c r="B278" s="28" t="s">
        <v>127</v>
      </c>
      <c r="C278" s="28" t="str">
        <f>VLOOKUP($B278,Price_List___PMO_ShortDesc_2[],2,FALSE)</f>
        <v>Thermometer, Instant Read</v>
      </c>
      <c r="D278" s="51">
        <f>VLOOKUP($B278,Price_List___PMO_ShortDesc_2[],6,FALSE)</f>
        <v>11.4</v>
      </c>
      <c r="E278" s="57">
        <f t="shared" si="11"/>
        <v>70</v>
      </c>
      <c r="F278" s="42" t="str">
        <f>IFERROR(IF('Grills and Accessories'!$H$9="", ".", ROUND( E278*'Grills and Accessories'!$H$9, 2)),"")</f>
        <v>.</v>
      </c>
      <c r="G278" s="47" t="e">
        <f>IF(VLOOKUP($B278,#REF!,9,FALSE)="", "", "*"&amp;VLOOKUP($B278,#REF!,9,FALSE)&amp;"*")</f>
        <v>#REF!</v>
      </c>
      <c r="H278"/>
      <c r="I278"/>
      <c r="J278"/>
      <c r="K278"/>
      <c r="L278"/>
      <c r="M278"/>
      <c r="N278"/>
      <c r="O278"/>
      <c r="P278"/>
      <c r="Q278"/>
    </row>
    <row r="279" spans="2:17">
      <c r="B279" s="28" t="s">
        <v>113</v>
      </c>
      <c r="C279" s="28" t="str">
        <f>VLOOKUP($B279,Price_List___PMO_ShortDesc_2[],2,FALSE)</f>
        <v>Ceramic Chicken Sitter</v>
      </c>
      <c r="D279" s="51">
        <f>VLOOKUP($B279,Price_List___PMO_ShortDesc_2[],6,FALSE)</f>
        <v>1.1000000000000001</v>
      </c>
      <c r="E279" s="57">
        <f t="shared" si="11"/>
        <v>37</v>
      </c>
      <c r="F279" s="42" t="str">
        <f>IFERROR(IF('Grills and Accessories'!$H$9="", ".", ROUND( E279*'Grills and Accessories'!$H$9, 2)),"")</f>
        <v>.</v>
      </c>
      <c r="G279" s="47" t="e">
        <f>IF(VLOOKUP($B279,#REF!,9,FALSE)="", "", "*"&amp;VLOOKUP($B279,#REF!,9,FALSE)&amp;"*")</f>
        <v>#REF!</v>
      </c>
      <c r="H279"/>
      <c r="I279"/>
      <c r="J279"/>
      <c r="K279"/>
      <c r="L279"/>
      <c r="M279"/>
      <c r="N279"/>
      <c r="O279"/>
      <c r="P279"/>
      <c r="Q279"/>
    </row>
    <row r="280" spans="2:17">
      <c r="B280" s="28" t="s">
        <v>114</v>
      </c>
      <c r="C280" s="28" t="str">
        <f>VLOOKUP($B280,Price_List___PMO_ShortDesc_2[],2,FALSE)</f>
        <v>Ceramic Turkey Sitter</v>
      </c>
      <c r="D280" s="51">
        <f>VLOOKUP($B280,Price_List___PMO_ShortDesc_2[],6,FALSE)</f>
        <v>2.2000000000000002</v>
      </c>
      <c r="E280" s="57">
        <f t="shared" si="11"/>
        <v>40</v>
      </c>
      <c r="F280" s="42" t="str">
        <f>IFERROR(IF('Grills and Accessories'!$H$9="", ".", ROUND( E280*'Grills and Accessories'!$H$9, 2)),"")</f>
        <v>.</v>
      </c>
      <c r="G280" s="47" t="e">
        <f>IF(VLOOKUP($B280,#REF!,9,FALSE)="", "", "*"&amp;VLOOKUP($B280,#REF!,9,FALSE)&amp;"*")</f>
        <v>#REF!</v>
      </c>
      <c r="H280"/>
      <c r="I280"/>
      <c r="J280"/>
      <c r="K280"/>
      <c r="L280"/>
      <c r="M280"/>
      <c r="N280"/>
      <c r="O280"/>
      <c r="P280"/>
      <c r="Q280"/>
    </row>
    <row r="281" spans="2:17">
      <c r="H281"/>
      <c r="I281"/>
      <c r="J281"/>
      <c r="K281"/>
      <c r="L281"/>
      <c r="M281"/>
      <c r="N281"/>
      <c r="O281"/>
      <c r="P281"/>
      <c r="Q281"/>
    </row>
    <row r="282" spans="2:17">
      <c r="H282"/>
      <c r="I282"/>
      <c r="J282"/>
      <c r="K282"/>
      <c r="L282"/>
      <c r="M282"/>
      <c r="N282"/>
      <c r="O282"/>
      <c r="P282"/>
      <c r="Q282"/>
    </row>
    <row r="283" spans="2:17">
      <c r="H283"/>
      <c r="I283"/>
      <c r="J283"/>
      <c r="K283"/>
      <c r="L283"/>
      <c r="M283"/>
      <c r="N283"/>
      <c r="O283"/>
      <c r="P283"/>
      <c r="Q283"/>
    </row>
    <row r="284" spans="2:17" ht="20.25">
      <c r="B284" s="37" t="s">
        <v>262</v>
      </c>
      <c r="C284" s="23"/>
      <c r="D284" s="24"/>
      <c r="E284" s="24"/>
      <c r="H284"/>
      <c r="I284"/>
      <c r="J284"/>
      <c r="K284"/>
      <c r="L284"/>
      <c r="M284"/>
      <c r="N284"/>
      <c r="O284"/>
      <c r="P284"/>
      <c r="Q284"/>
    </row>
    <row r="285" spans="2:17">
      <c r="H285"/>
      <c r="I285"/>
      <c r="J285"/>
      <c r="K285"/>
      <c r="L285"/>
      <c r="M285"/>
      <c r="N285"/>
      <c r="O285"/>
      <c r="P285"/>
      <c r="Q285"/>
    </row>
    <row r="286" spans="2:17" ht="92.1" customHeight="1">
      <c r="B286" s="38"/>
      <c r="C286" s="26"/>
      <c r="D286" s="26"/>
      <c r="E286" s="18"/>
      <c r="F286" s="18"/>
      <c r="H286"/>
      <c r="I286"/>
      <c r="J286"/>
      <c r="K286"/>
      <c r="L286"/>
      <c r="M286"/>
      <c r="N286"/>
      <c r="O286"/>
      <c r="P286"/>
      <c r="Q286"/>
    </row>
    <row r="287" spans="2:17">
      <c r="B287" s="59" t="s">
        <v>0</v>
      </c>
      <c r="C287" s="60" t="s">
        <v>16</v>
      </c>
      <c r="D287" s="102" t="s">
        <v>47</v>
      </c>
      <c r="E287" s="52" t="s">
        <v>263</v>
      </c>
      <c r="F287" s="30" t="str">
        <f>IF($H$9="", ".", "    Cost")</f>
        <v>.</v>
      </c>
      <c r="H287"/>
      <c r="I287"/>
      <c r="J287"/>
      <c r="K287"/>
      <c r="L287"/>
      <c r="M287"/>
      <c r="N287"/>
      <c r="O287"/>
      <c r="P287"/>
    </row>
    <row r="288" spans="2:17">
      <c r="B288" s="28" t="s">
        <v>3470</v>
      </c>
      <c r="C288" s="28" t="str">
        <f>VLOOKUP($B288,Price_List___PMO_ShortDesc_2[],2,FALSE)</f>
        <v>Rib and Chicken Holder includes Drip Tray</v>
      </c>
      <c r="D288" s="51">
        <f>VLOOKUP($B288,Price_List___PMO_ShortDesc_2[],6,FALSE)</f>
        <v>0</v>
      </c>
      <c r="E288" s="53">
        <f>VLOOKUP($B288, PriceLU,4, FALSE)</f>
        <v>115</v>
      </c>
      <c r="F288" s="42" t="str">
        <f>IFERROR(IF('Grills and Accessories'!$H$9="", ".", ROUND( E288*'Grills and Accessories'!$H$9, 2)),"")</f>
        <v>.</v>
      </c>
      <c r="G288" s="47" t="e">
        <f>IF(VLOOKUP($B288,#REF!,9,FALSE)="", "", "*"&amp;VLOOKUP($B288,#REF!,9,FALSE)&amp;"*")</f>
        <v>#REF!</v>
      </c>
      <c r="H288"/>
      <c r="I288"/>
      <c r="J288"/>
      <c r="K288"/>
      <c r="L288"/>
      <c r="M288"/>
      <c r="N288"/>
      <c r="O288"/>
      <c r="P288"/>
    </row>
    <row r="289" spans="2:16">
      <c r="B289" s="28" t="s">
        <v>122</v>
      </c>
      <c r="C289" s="28" t="str">
        <f>VLOOKUP($B289,Price_List___PMO_ShortDesc_2[],2,FALSE)</f>
        <v>V Rack for XL, LG, JR, Round</v>
      </c>
      <c r="D289" s="51">
        <f>VLOOKUP($B289,Price_List___PMO_ShortDesc_2[],6,FALSE)</f>
        <v>2.9</v>
      </c>
      <c r="E289" s="53">
        <f>VLOOKUP($B289, PriceLU,4, FALSE)</f>
        <v>49</v>
      </c>
      <c r="F289" s="42" t="str">
        <f>IFERROR(IF('Grills and Accessories'!$H$9="", ".", ROUND( E289*'Grills and Accessories'!$H$9, 2)),"")</f>
        <v>.</v>
      </c>
      <c r="G289" s="47"/>
      <c r="H289"/>
      <c r="I289"/>
      <c r="J289"/>
      <c r="K289"/>
      <c r="L289"/>
      <c r="M289"/>
      <c r="N289"/>
      <c r="O289"/>
      <c r="P289"/>
    </row>
    <row r="290" spans="2:16">
      <c r="B290" s="28" t="s">
        <v>123</v>
      </c>
      <c r="C290" s="28" t="str">
        <f>VLOOKUP($B290,Price_List___PMO_ShortDesc_2[],2,FALSE)</f>
        <v>Rib Rack, 9-Slot, for XL</v>
      </c>
      <c r="D290" s="51">
        <f>VLOOKUP($B290,Price_List___PMO_ShortDesc_2[],6,FALSE)</f>
        <v>4.0999999999999996</v>
      </c>
      <c r="E290" s="53">
        <f>VLOOKUP($B290, PriceLU,4, FALSE)</f>
        <v>85</v>
      </c>
      <c r="F290" s="42" t="str">
        <f>IFERROR(IF('Grills and Accessories'!$H$9="", ".", ROUND( E290*'Grills and Accessories'!$H$9, 2)),"")</f>
        <v>.</v>
      </c>
      <c r="G290" s="47" t="e">
        <f>IF(VLOOKUP($B290,#REF!,9,FALSE)="", "", "*"&amp;VLOOKUP($B290,#REF!,9,FALSE)&amp;"*")</f>
        <v>#REF!</v>
      </c>
      <c r="H290"/>
      <c r="I290"/>
      <c r="J290"/>
      <c r="K290"/>
      <c r="L290"/>
      <c r="M290"/>
      <c r="N290"/>
      <c r="O290"/>
      <c r="P290"/>
    </row>
    <row r="291" spans="2:16">
      <c r="B291" s="28" t="s">
        <v>124</v>
      </c>
      <c r="C291" s="28" t="str">
        <f>VLOOKUP($B291,Price_List___PMO_ShortDesc_2[],2,FALSE)</f>
        <v>Rib Rack, 5-Slot, for XL, LG, JR, Round</v>
      </c>
      <c r="D291" s="51">
        <f>VLOOKUP($B291,Price_List___PMO_ShortDesc_2[],6,FALSE)</f>
        <v>2.4</v>
      </c>
      <c r="E291" s="53">
        <f>VLOOKUP($B291, PriceLU,4, FALSE)</f>
        <v>59</v>
      </c>
      <c r="F291" s="42" t="str">
        <f>IFERROR(IF('Grills and Accessories'!$H$9="", ".", ROUND( E291*'Grills and Accessories'!$H$9, 2)),"")</f>
        <v>.</v>
      </c>
      <c r="G291" s="47" t="e">
        <f>IF(VLOOKUP($B291,#REF!,9,FALSE)="", "", "*"&amp;VLOOKUP($B291,#REF!,9,FALSE)&amp;"*")</f>
        <v>#REF!</v>
      </c>
      <c r="H291"/>
      <c r="I291"/>
      <c r="J291"/>
      <c r="K291"/>
      <c r="L291"/>
      <c r="M291"/>
      <c r="N291"/>
      <c r="O291"/>
      <c r="P291"/>
    </row>
    <row r="292" spans="2:16">
      <c r="H292"/>
      <c r="I292"/>
      <c r="J292"/>
      <c r="K292"/>
      <c r="L292"/>
      <c r="M292"/>
      <c r="N292"/>
      <c r="O292"/>
      <c r="P292"/>
    </row>
    <row r="293" spans="2:16">
      <c r="B293" s="49" t="s">
        <v>0</v>
      </c>
      <c r="C293" s="50" t="s">
        <v>496</v>
      </c>
      <c r="D293" s="31" t="s">
        <v>47</v>
      </c>
      <c r="E293" s="52" t="s">
        <v>263</v>
      </c>
      <c r="F293" s="30" t="str">
        <f>IF($H$9="", ".", "    Cost")</f>
        <v>.</v>
      </c>
      <c r="H293"/>
      <c r="I293"/>
      <c r="J293"/>
      <c r="K293"/>
      <c r="L293"/>
      <c r="M293"/>
      <c r="N293"/>
      <c r="O293"/>
      <c r="P293"/>
    </row>
    <row r="294" spans="2:16">
      <c r="B294" s="28" t="s">
        <v>130</v>
      </c>
      <c r="C294" s="28" t="str">
        <f>VLOOKUP($B294,Price_List___PMO_ShortDesc_2[],2,FALSE)</f>
        <v>Chicken Tickler by John Henry (11 oz Bottle)</v>
      </c>
      <c r="D294" s="51">
        <f>VLOOKUP($B294,Price_List___PMO_ShortDesc_2[],6,FALSE)</f>
        <v>11</v>
      </c>
      <c r="E294" s="53">
        <f t="shared" ref="E294:E298" si="12">VLOOKUP($B294, PriceLU,4, FALSE)</f>
        <v>18</v>
      </c>
      <c r="F294" s="42" t="str">
        <f>IFERROR(IF('Grills and Accessories'!$H$9="", ".", ROUND( E294*'Grills and Accessories'!$H$9, 2)),"")</f>
        <v>.</v>
      </c>
      <c r="G294" s="47" t="e">
        <f>IF(VLOOKUP($B294,#REF!,9,FALSE)="", "", "*"&amp;VLOOKUP($B294,#REF!,9,FALSE)&amp;"*")</f>
        <v>#REF!</v>
      </c>
      <c r="H294"/>
      <c r="I294"/>
      <c r="J294"/>
      <c r="K294"/>
      <c r="L294"/>
      <c r="M294"/>
      <c r="N294"/>
      <c r="O294"/>
      <c r="P294"/>
    </row>
    <row r="295" spans="2:16">
      <c r="B295" s="28" t="s">
        <v>131</v>
      </c>
      <c r="C295" s="28" t="str">
        <f>VLOOKUP($B295,Price_List___PMO_ShortDesc_2[],2,FALSE)</f>
        <v>Peach Summer by John Henry (11 oz Bottle)</v>
      </c>
      <c r="D295" s="51">
        <f>VLOOKUP($B295,Price_List___PMO_ShortDesc_2[],6,FALSE)</f>
        <v>11</v>
      </c>
      <c r="E295" s="53">
        <f t="shared" si="12"/>
        <v>18</v>
      </c>
      <c r="F295" s="42" t="str">
        <f>IFERROR(IF('Grills and Accessories'!$H$9="", ".", ROUND( E295*'Grills and Accessories'!$H$9, 2)),"")</f>
        <v>.</v>
      </c>
      <c r="G295" s="47" t="e">
        <f>IF(VLOOKUP($B295,#REF!,9,FALSE)="", "", "*"&amp;VLOOKUP($B295,#REF!,9,FALSE)&amp;"*")</f>
        <v>#REF!</v>
      </c>
      <c r="H295"/>
      <c r="I295"/>
      <c r="J295"/>
      <c r="K295"/>
      <c r="L295"/>
      <c r="M295"/>
      <c r="N295"/>
      <c r="O295"/>
      <c r="P295"/>
    </row>
    <row r="296" spans="2:16">
      <c r="B296" s="28" t="s">
        <v>132</v>
      </c>
      <c r="C296" s="28" t="str">
        <f>VLOOKUP($B296,Price_List___PMO_ShortDesc_2[],2,FALSE)</f>
        <v>Pecan Rub by John Henry (11 oz Bottle)</v>
      </c>
      <c r="D296" s="51">
        <f>VLOOKUP($B296,Price_List___PMO_ShortDesc_2[],6,FALSE)</f>
        <v>11</v>
      </c>
      <c r="E296" s="53">
        <f t="shared" si="12"/>
        <v>18</v>
      </c>
      <c r="F296" s="42" t="str">
        <f>IFERROR(IF('Grills and Accessories'!$H$9="", ".", ROUND( E296*'Grills and Accessories'!$H$9, 2)),"")</f>
        <v>.</v>
      </c>
      <c r="G296" s="47" t="e">
        <f>IF(VLOOKUP($B296,#REF!,9,FALSE)="", "", "*"&amp;VLOOKUP($B296,#REF!,9,FALSE)&amp;"*")</f>
        <v>#REF!</v>
      </c>
      <c r="H296"/>
      <c r="I296"/>
      <c r="J296"/>
      <c r="K296"/>
      <c r="L296"/>
      <c r="M296"/>
      <c r="N296"/>
      <c r="O296"/>
      <c r="P296"/>
    </row>
    <row r="297" spans="2:16">
      <c r="B297" s="28" t="s">
        <v>133</v>
      </c>
      <c r="C297" s="28" t="str">
        <f>VLOOKUP($B297,Price_List___PMO_ShortDesc_2[],2,FALSE)</f>
        <v>Garlic Pepper by John Henry (11 oz Bottle)</v>
      </c>
      <c r="D297" s="51">
        <f>VLOOKUP($B297,Price_List___PMO_ShortDesc_2[],6,FALSE)</f>
        <v>11</v>
      </c>
      <c r="E297" s="53">
        <f t="shared" si="12"/>
        <v>18</v>
      </c>
      <c r="F297" s="42" t="str">
        <f>IFERROR(IF('Grills and Accessories'!$H$9="", ".", ROUND( E297*'Grills and Accessories'!$H$9, 2)),"")</f>
        <v>.</v>
      </c>
      <c r="G297" s="47" t="e">
        <f>IF(VLOOKUP($B297,#REF!,9,FALSE)="", "", "*"&amp;VLOOKUP($B297,#REF!,9,FALSE)&amp;"*")</f>
        <v>#REF!</v>
      </c>
      <c r="H297"/>
      <c r="I297"/>
      <c r="J297"/>
      <c r="K297"/>
      <c r="L297"/>
      <c r="M297"/>
      <c r="N297"/>
      <c r="O297"/>
      <c r="P297"/>
    </row>
    <row r="298" spans="2:16">
      <c r="B298" s="28" t="s">
        <v>134</v>
      </c>
      <c r="C298" s="28" t="str">
        <f>VLOOKUP($B298,Price_List___PMO_ShortDesc_2[],2,FALSE)</f>
        <v>Honey BBQ Sauce by John Henry (16 oz Bottle)</v>
      </c>
      <c r="D298" s="51">
        <f>VLOOKUP($B298,Price_List___PMO_ShortDesc_2[],6,FALSE)</f>
        <v>21.5</v>
      </c>
      <c r="E298" s="53">
        <f t="shared" si="12"/>
        <v>16</v>
      </c>
      <c r="F298" s="42" t="str">
        <f>IFERROR(IF('Grills and Accessories'!$H$9="", ".", ROUND( E298*'Grills and Accessories'!$H$9, 2)),"")</f>
        <v>.</v>
      </c>
      <c r="G298" s="47" t="e">
        <f>IF(VLOOKUP($B298,#REF!,9,FALSE)="", "", "*"&amp;VLOOKUP($B298,#REF!,9,FALSE)&amp;"*")</f>
        <v>#REF!</v>
      </c>
      <c r="H298"/>
      <c r="I298"/>
      <c r="J298"/>
      <c r="K298"/>
      <c r="L298"/>
      <c r="M298"/>
      <c r="N298"/>
      <c r="O298"/>
      <c r="P298"/>
    </row>
    <row r="299" spans="2:16">
      <c r="H299"/>
      <c r="I299"/>
      <c r="J299"/>
      <c r="K299"/>
      <c r="L299"/>
      <c r="M299"/>
      <c r="N299"/>
      <c r="O299"/>
      <c r="P299"/>
    </row>
    <row r="300" spans="2:16">
      <c r="B300" s="49" t="s">
        <v>0</v>
      </c>
      <c r="C300" s="50" t="s">
        <v>261</v>
      </c>
      <c r="D300" s="31" t="s">
        <v>47</v>
      </c>
      <c r="E300" s="52" t="s">
        <v>263</v>
      </c>
      <c r="F300" s="30" t="str">
        <f>IF($H$9="", ".", "    Cost")</f>
        <v>.</v>
      </c>
      <c r="H300"/>
      <c r="I300"/>
      <c r="J300"/>
      <c r="K300"/>
      <c r="L300"/>
      <c r="M300"/>
      <c r="N300"/>
      <c r="O300"/>
      <c r="P300"/>
    </row>
    <row r="301" spans="2:16">
      <c r="B301" s="28" t="s">
        <v>136</v>
      </c>
      <c r="C301" s="28" t="str">
        <f>VLOOKUP($B301,Price_List___PMO_ShortDesc_2[],2,FALSE)</f>
        <v>Replacement Gasket for XL 400, LG 300</v>
      </c>
      <c r="D301" s="51">
        <f>VLOOKUP($B301,Price_List___PMO_ShortDesc_2[],6,FALSE)</f>
        <v>0.2</v>
      </c>
      <c r="E301" s="53">
        <f>VLOOKUP($B301, PriceLU,4, FALSE)</f>
        <v>23</v>
      </c>
      <c r="F301" s="42" t="str">
        <f>IFERROR(IF('Grills and Accessories'!$H$9="", ".", ROUND( E301*'Grills and Accessories'!$H$9, 2)),"")</f>
        <v>.</v>
      </c>
      <c r="G301" s="47" t="e">
        <f>IF(VLOOKUP($B301,#REF!,9,FALSE)="", "", "*"&amp;VLOOKUP($B301,#REF!,9,FALSE)&amp;"*")</f>
        <v>#REF!</v>
      </c>
      <c r="H301"/>
      <c r="I301"/>
      <c r="J301"/>
      <c r="K301"/>
      <c r="L301"/>
      <c r="M301"/>
      <c r="N301"/>
      <c r="O301"/>
      <c r="P301"/>
    </row>
    <row r="302" spans="2:16">
      <c r="B302" s="28" t="s">
        <v>137</v>
      </c>
      <c r="C302" s="28" t="str">
        <f>VLOOKUP($B302,Price_List___PMO_ShortDesc_2[],2,FALSE)</f>
        <v>Replacement Gasket for JR 200, Kamado &amp; G420</v>
      </c>
      <c r="D302" s="51">
        <f>VLOOKUP($B302,Price_List___PMO_ShortDesc_2[],6,FALSE)</f>
        <v>0</v>
      </c>
      <c r="E302" s="53">
        <f>VLOOKUP($B302, PriceLU,4, FALSE)</f>
        <v>22</v>
      </c>
      <c r="F302" s="42" t="str">
        <f>IFERROR(IF('Grills and Accessories'!$H$9="", ".", ROUND( E302*'Grills and Accessories'!$H$9, 2)),"")</f>
        <v>.</v>
      </c>
      <c r="G302" s="47" t="e">
        <f>IF(VLOOKUP($B302,#REF!,9,FALSE)="", "", "*"&amp;VLOOKUP($B302,#REF!,9,FALSE)&amp;"*")</f>
        <v>#REF!</v>
      </c>
      <c r="H302"/>
      <c r="I302"/>
      <c r="J302"/>
      <c r="K302"/>
      <c r="L302"/>
      <c r="M302"/>
      <c r="N302"/>
      <c r="O302"/>
      <c r="P302"/>
    </row>
    <row r="303" spans="2:16">
      <c r="H303"/>
      <c r="I303"/>
      <c r="J303"/>
      <c r="K303"/>
      <c r="L303"/>
      <c r="M303"/>
      <c r="N303"/>
      <c r="O303"/>
      <c r="P303"/>
    </row>
    <row r="304" spans="2:16" ht="20.25">
      <c r="B304" s="37" t="s">
        <v>3512</v>
      </c>
      <c r="C304" s="23"/>
      <c r="D304" s="24"/>
      <c r="E304" s="24"/>
      <c r="H304"/>
      <c r="I304"/>
      <c r="J304"/>
      <c r="K304"/>
      <c r="L304"/>
      <c r="M304"/>
      <c r="N304"/>
      <c r="O304"/>
      <c r="P304"/>
    </row>
    <row r="305" spans="2:6">
      <c r="B305" s="49" t="s">
        <v>0</v>
      </c>
      <c r="C305" s="50" t="s">
        <v>1</v>
      </c>
      <c r="D305" s="31" t="s">
        <v>47</v>
      </c>
      <c r="E305" s="52" t="s">
        <v>263</v>
      </c>
      <c r="F305" s="30" t="str">
        <f>IF($H$9="", ".", "    Cost")</f>
        <v>.</v>
      </c>
    </row>
    <row r="306" spans="2:6">
      <c r="B306" s="28" t="s">
        <v>3474</v>
      </c>
      <c r="C306" s="28" t="str">
        <f>VLOOKUP($B306,Price_List___PMO_ShortDesc_2[],2,FALSE)</f>
        <v>Precision Control Kit XL</v>
      </c>
      <c r="D306" s="51"/>
      <c r="E306" s="53">
        <f t="shared" ref="E306:E315" si="13">VLOOKUP($B306, PriceLU,4, FALSE)</f>
        <v>109</v>
      </c>
      <c r="F306" s="42" t="str">
        <f>IFERROR(IF('Grills and Accessories'!$H$9="", ".", ROUND( E306*'Grills and Accessories'!$H$9, 2)),"")</f>
        <v>.</v>
      </c>
    </row>
    <row r="307" spans="2:6">
      <c r="B307" s="28" t="s">
        <v>3489</v>
      </c>
      <c r="C307" s="28" t="str">
        <f>VLOOKUP($B307,Price_List___PMO_ShortDesc_2[],2,FALSE)</f>
        <v>Precision Control Kit LG</v>
      </c>
      <c r="D307" s="51"/>
      <c r="E307" s="53">
        <f t="shared" si="13"/>
        <v>99</v>
      </c>
      <c r="F307" s="42" t="str">
        <f>IFERROR(IF('Grills and Accessories'!$H$9="", ".", ROUND( E307*'Grills and Accessories'!$H$9, 2)),"")</f>
        <v>.</v>
      </c>
    </row>
    <row r="308" spans="2:6">
      <c r="B308" s="28" t="s">
        <v>3483</v>
      </c>
      <c r="C308" s="28" t="str">
        <f>VLOOKUP($B308,Price_List___PMO_ShortDesc_2[],2,FALSE)</f>
        <v>Precision Control Kit JR</v>
      </c>
      <c r="D308" s="51"/>
      <c r="E308" s="53">
        <f t="shared" si="13"/>
        <v>99</v>
      </c>
      <c r="F308" s="42" t="str">
        <f>IFERROR(IF('Grills and Accessories'!$H$9="", ".", ROUND( E308*'Grills and Accessories'!$H$9, 2)),"")</f>
        <v>.</v>
      </c>
    </row>
    <row r="309" spans="2:6">
      <c r="B309" s="28" t="s">
        <v>3496</v>
      </c>
      <c r="C309" s="28" t="str">
        <f>VLOOKUP($B309,Price_List___PMO_ShortDesc_2[],2,FALSE)</f>
        <v>Precision Control Kit Round</v>
      </c>
      <c r="D309" s="51"/>
      <c r="E309" s="53">
        <f t="shared" si="13"/>
        <v>109</v>
      </c>
      <c r="F309" s="42" t="str">
        <f>IFERROR(IF('Grills and Accessories'!$H$9="", ".", ROUND( E309*'Grills and Accessories'!$H$9, 2)),"")</f>
        <v>.</v>
      </c>
    </row>
    <row r="310" spans="2:6">
      <c r="B310" s="28" t="s">
        <v>3513</v>
      </c>
      <c r="C310" s="28" t="str">
        <f>VLOOKUP($B310,Price_List___PMO_ShortDesc_2[],2,FALSE)</f>
        <v>Hinge and Handle Kit for X-Large Post-2015 (Includes Hinge, Bands, and Handle)</v>
      </c>
      <c r="D310" s="51"/>
      <c r="E310" s="53">
        <f t="shared" si="13"/>
        <v>249</v>
      </c>
      <c r="F310" s="42" t="str">
        <f>IFERROR(IF('Grills and Accessories'!$H$9="", ".", ROUND( E310*'Grills and Accessories'!$H$9, 2)),"")</f>
        <v>.</v>
      </c>
    </row>
    <row r="311" spans="2:6">
      <c r="B311" s="28" t="s">
        <v>3514</v>
      </c>
      <c r="C311" s="28" t="str">
        <f>VLOOKUP($B311,Price_List___PMO_ShortDesc_2[],2,FALSE)</f>
        <v>Hinge and Handle Kit for Large Post-2015 (Includes Hinge, Bands, and Handle)</v>
      </c>
      <c r="D311" s="51"/>
      <c r="E311" s="53">
        <f t="shared" si="13"/>
        <v>239</v>
      </c>
      <c r="F311" s="42" t="str">
        <f>IFERROR(IF('Grills and Accessories'!$H$9="", ".", ROUND( E311*'Grills and Accessories'!$H$9, 2)),"")</f>
        <v>.</v>
      </c>
    </row>
    <row r="312" spans="2:6">
      <c r="B312" s="28" t="s">
        <v>3515</v>
      </c>
      <c r="C312" s="28" t="str">
        <f>VLOOKUP($B312,Price_List___PMO_ShortDesc_2[],2,FALSE)</f>
        <v>Hinge and Handle Kit for Junior Pre &amp; Post-2015 (Includes Hinge, Bands, and Handle)</v>
      </c>
      <c r="D312" s="51"/>
      <c r="E312" s="53">
        <f t="shared" si="13"/>
        <v>229</v>
      </c>
      <c r="F312" s="42" t="str">
        <f>IFERROR(IF('Grills and Accessories'!$H$9="", ".", ROUND( E312*'Grills and Accessories'!$H$9, 2)),"")</f>
        <v>.</v>
      </c>
    </row>
    <row r="313" spans="2:6">
      <c r="B313" s="28" t="s">
        <v>3516</v>
      </c>
      <c r="C313" s="28" t="str">
        <f>VLOOKUP($B313,Price_List___PMO_ShortDesc_2[],2,FALSE)</f>
        <v>Hinge and Handle Kit for Round Post-2015 (Includes Hinge, Bands, and Handle)</v>
      </c>
      <c r="D313" s="51"/>
      <c r="E313" s="53">
        <f t="shared" si="13"/>
        <v>249</v>
      </c>
      <c r="F313" s="42" t="str">
        <f>IFERROR(IF('Grills and Accessories'!$H$9="", ".", ROUND( E313*'Grills and Accessories'!$H$9, 2)),"")</f>
        <v>.</v>
      </c>
    </row>
    <row r="314" spans="2:6">
      <c r="B314" s="28" t="s">
        <v>3517</v>
      </c>
      <c r="C314" s="28" t="str">
        <f>VLOOKUP($B314,Price_List___PMO_ShortDesc_2[],2,FALSE)</f>
        <v>Hinge and Handle Kit for X-Large Pre-2015 (Includes Hinge, Bands, and Handle)</v>
      </c>
      <c r="D314" s="51"/>
      <c r="E314" s="53">
        <f t="shared" si="13"/>
        <v>249</v>
      </c>
      <c r="F314" s="42" t="str">
        <f>IFERROR(IF('Grills and Accessories'!$H$9="", ".", ROUND( E314*'Grills and Accessories'!$H$9, 2)),"")</f>
        <v>.</v>
      </c>
    </row>
    <row r="315" spans="2:6">
      <c r="B315" s="28" t="s">
        <v>3518</v>
      </c>
      <c r="C315" s="28" t="str">
        <f>VLOOKUP($B315,Price_List___PMO_ShortDesc_2[],2,FALSE)</f>
        <v>Hinge and Handle Kit for Large Pre-2015 (Includes Hinge, Bands, and Handle)</v>
      </c>
      <c r="D315" s="51"/>
      <c r="E315" s="53">
        <f t="shared" si="13"/>
        <v>239</v>
      </c>
      <c r="F315" s="42" t="str">
        <f>IFERROR(IF('Grills and Accessories'!$H$9="", ".", ROUND( E315*'Grills and Accessories'!$H$9, 2)),"")</f>
        <v>.</v>
      </c>
    </row>
    <row r="409" spans="4:4" ht="20.25">
      <c r="D409" s="84" t="s">
        <v>3639</v>
      </c>
    </row>
  </sheetData>
  <mergeCells count="4">
    <mergeCell ref="B76:E76"/>
    <mergeCell ref="B9:E9"/>
    <mergeCell ref="B10:E10"/>
    <mergeCell ref="B11:E11"/>
  </mergeCells>
  <conditionalFormatting sqref="D147:D152">
    <cfRule type="cellIs" dxfId="34" priority="16" operator="equal">
      <formula>0</formula>
    </cfRule>
  </conditionalFormatting>
  <conditionalFormatting sqref="D163:D171">
    <cfRule type="cellIs" dxfId="33" priority="25" operator="equal">
      <formula>0</formula>
    </cfRule>
  </conditionalFormatting>
  <conditionalFormatting sqref="D174:D179">
    <cfRule type="cellIs" dxfId="32" priority="79" operator="equal">
      <formula>0</formula>
    </cfRule>
  </conditionalFormatting>
  <conditionalFormatting sqref="D183">
    <cfRule type="cellIs" dxfId="31" priority="68" operator="equal">
      <formula>0</formula>
    </cfRule>
  </conditionalFormatting>
  <conditionalFormatting sqref="D189:D199">
    <cfRule type="cellIs" dxfId="30" priority="133" operator="equal">
      <formula>0</formula>
    </cfRule>
  </conditionalFormatting>
  <conditionalFormatting sqref="D273">
    <cfRule type="cellIs" dxfId="29" priority="5" operator="equal">
      <formula>0</formula>
    </cfRule>
  </conditionalFormatting>
  <conditionalFormatting sqref="D30:E34">
    <cfRule type="cellIs" dxfId="28" priority="45" operator="equal">
      <formula>0</formula>
    </cfRule>
  </conditionalFormatting>
  <conditionalFormatting sqref="D39:E44">
    <cfRule type="cellIs" dxfId="27" priority="30" operator="equal">
      <formula>0</formula>
    </cfRule>
  </conditionalFormatting>
  <conditionalFormatting sqref="D49:E54">
    <cfRule type="cellIs" dxfId="26" priority="145" operator="equal">
      <formula>0</formula>
    </cfRule>
  </conditionalFormatting>
  <conditionalFormatting sqref="D57:E62">
    <cfRule type="cellIs" dxfId="25" priority="144" operator="equal">
      <formula>0</formula>
    </cfRule>
  </conditionalFormatting>
  <conditionalFormatting sqref="D67:E68">
    <cfRule type="cellIs" dxfId="24" priority="143" operator="equal">
      <formula>0</formula>
    </cfRule>
  </conditionalFormatting>
  <conditionalFormatting sqref="D72:E73">
    <cfRule type="cellIs" dxfId="23" priority="157" operator="equal">
      <formula>0</formula>
    </cfRule>
  </conditionalFormatting>
  <conditionalFormatting sqref="D89:E93">
    <cfRule type="cellIs" dxfId="22" priority="116" operator="equal">
      <formula>0</formula>
    </cfRule>
  </conditionalFormatting>
  <conditionalFormatting sqref="D110:E112">
    <cfRule type="cellIs" dxfId="21" priority="115" operator="equal">
      <formula>0</formula>
    </cfRule>
  </conditionalFormatting>
  <conditionalFormatting sqref="D117:E120">
    <cfRule type="cellIs" dxfId="20" priority="114" operator="equal">
      <formula>0</formula>
    </cfRule>
  </conditionalFormatting>
  <conditionalFormatting sqref="D134:E137">
    <cfRule type="cellIs" dxfId="19" priority="113" operator="equal">
      <formula>0</formula>
    </cfRule>
  </conditionalFormatting>
  <conditionalFormatting sqref="D187:E187">
    <cfRule type="cellIs" dxfId="18" priority="69" operator="equal">
      <formula>0</formula>
    </cfRule>
  </conditionalFormatting>
  <conditionalFormatting sqref="D204:E219">
    <cfRule type="cellIs" dxfId="17" priority="43" operator="equal">
      <formula>0</formula>
    </cfRule>
  </conditionalFormatting>
  <conditionalFormatting sqref="D224:E233">
    <cfRule type="cellIs" dxfId="16" priority="42" operator="equal">
      <formula>0</formula>
    </cfRule>
  </conditionalFormatting>
  <conditionalFormatting sqref="D274:E280">
    <cfRule type="cellIs" dxfId="15" priority="136" operator="equal">
      <formula>0</formula>
    </cfRule>
  </conditionalFormatting>
  <conditionalFormatting sqref="D288:E291">
    <cfRule type="cellIs" dxfId="14" priority="135" operator="equal">
      <formula>0</formula>
    </cfRule>
  </conditionalFormatting>
  <conditionalFormatting sqref="E190:E199">
    <cfRule type="cellIs" dxfId="13" priority="151" operator="equal">
      <formula>0</formula>
    </cfRule>
  </conditionalFormatting>
  <conditionalFormatting sqref="E272:E273">
    <cfRule type="cellIs" dxfId="12" priority="6" operator="equal">
      <formula>0</formula>
    </cfRule>
  </conditionalFormatting>
  <conditionalFormatting sqref="E287">
    <cfRule type="cellIs" dxfId="11" priority="126" operator="equal">
      <formula>0</formula>
    </cfRule>
  </conditionalFormatting>
  <conditionalFormatting sqref="E293">
    <cfRule type="cellIs" dxfId="10" priority="124" operator="equal">
      <formula>0</formula>
    </cfRule>
  </conditionalFormatting>
  <conditionalFormatting sqref="E300">
    <cfRule type="cellIs" dxfId="9" priority="122" operator="equal">
      <formula>0</formula>
    </cfRule>
  </conditionalFormatting>
  <conditionalFormatting sqref="E305">
    <cfRule type="cellIs" dxfId="8" priority="49" operator="equal">
      <formula>0</formula>
    </cfRule>
  </conditionalFormatting>
  <conditionalFormatting sqref="F1:F1048576">
    <cfRule type="cellIs" dxfId="7" priority="2" stopIfTrue="1" operator="equal">
      <formula>0</formula>
    </cfRule>
    <cfRule type="cellIs" dxfId="6" priority="3" stopIfTrue="1" operator="greaterThan">
      <formula>0</formula>
    </cfRule>
    <cfRule type="cellIs" dxfId="4" priority="1" stopIfTrue="1" operator="equal">
      <formula>"."</formula>
    </cfRule>
  </conditionalFormatting>
  <pageMargins left="0.7" right="0.7" top="0.75" bottom="0.75" header="0.3" footer="0.3"/>
  <pageSetup scale="71" orientation="portrait" horizontalDpi="4294967295" verticalDpi="4294967295" r:id="rId1"/>
  <headerFooter>
    <oddFooter>&amp;C&amp;K000000Page &amp;P</oddFooter>
  </headerFooter>
  <rowBreaks count="7" manualBreakCount="7">
    <brk id="14" min="1" max="4" man="1"/>
    <brk id="45" min="1" max="4" man="1"/>
    <brk id="74" min="1" max="4" man="1"/>
    <brk id="138" min="1" max="4" man="1"/>
    <brk id="200" min="1" max="4" man="1"/>
    <brk id="234" min="1" max="4" man="1"/>
    <brk id="282" min="1" max="4" man="1"/>
  </rowBreaks>
  <drawing r:id="rId2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containsText" priority="4" operator="containsText" id="{7FD61073-548D-4BC4-9914-2073A4C1813A}">
            <xm:f>NOT(ISERROR(SEARCH("Cost",F1)))</xm:f>
            <xm:f>"Cost"</xm:f>
            <x14:dxf>
              <font>
                <b val="0"/>
                <i val="0"/>
                <color theme="0"/>
              </font>
              <fill>
                <patternFill>
                  <bgColor theme="1"/>
                </patternFill>
              </fill>
              <border>
                <right style="thin">
                  <color auto="1"/>
                </right>
                <top style="thin">
                  <color auto="1"/>
                </top>
                <bottom style="thin">
                  <color auto="1"/>
                </bottom>
                <vertical/>
                <horizontal/>
              </border>
            </x14:dxf>
          </x14:cfRule>
          <xm:sqref>F1:F1048576</xm:sqref>
        </x14:conditionalFormatting>
      </x14:conditionalFormattings>
    </ext>
  </extLst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W274"/>
  <sheetViews>
    <sheetView workbookViewId="0">
      <selection sqref="A1:U274"/>
    </sheetView>
  </sheetViews>
  <sheetFormatPr defaultColWidth="9.33203125" defaultRowHeight="12.75"/>
  <cols>
    <col min="1" max="1" width="15.83203125" style="6" bestFit="1" customWidth="1"/>
    <col min="2" max="2" width="123" style="6" bestFit="1" customWidth="1"/>
    <col min="3" max="3" width="81" style="6" bestFit="1" customWidth="1"/>
    <col min="4" max="4" width="11.1640625" style="65" bestFit="1" customWidth="1"/>
    <col min="5" max="5" width="6.6640625" style="65" customWidth="1"/>
    <col min="6" max="6" width="13.33203125" style="15" customWidth="1"/>
    <col min="7" max="7" width="13.6640625" style="15" customWidth="1"/>
    <col min="8" max="8" width="11.33203125" style="66" customWidth="1"/>
    <col min="9" max="9" width="15.33203125" style="15" bestFit="1" customWidth="1"/>
    <col min="10" max="10" width="12" style="15" customWidth="1"/>
    <col min="11" max="11" width="123" style="15" bestFit="1" customWidth="1"/>
    <col min="12" max="12" width="9.33203125" style="6" customWidth="1"/>
    <col min="13" max="14" width="11.33203125" style="15" customWidth="1"/>
    <col min="15" max="15" width="18.6640625" style="15" customWidth="1"/>
    <col min="16" max="16" width="15.1640625" style="15" customWidth="1"/>
    <col min="17" max="17" width="17.1640625" style="15" customWidth="1"/>
    <col min="18" max="18" width="14" style="15" customWidth="1"/>
    <col min="19" max="20" width="13.33203125" style="15" customWidth="1"/>
    <col min="21" max="21" width="15.6640625" style="15" customWidth="1"/>
    <col min="22" max="22" width="10.33203125" style="65" customWidth="1"/>
    <col min="23" max="23" width="20.33203125" style="6" customWidth="1"/>
    <col min="24" max="24" width="12.5" style="6" bestFit="1" customWidth="1"/>
    <col min="25" max="25" width="7.83203125" style="6" bestFit="1" customWidth="1"/>
    <col min="26" max="26" width="10.6640625" style="6" bestFit="1" customWidth="1"/>
    <col min="27" max="27" width="13.6640625" style="6" bestFit="1" customWidth="1"/>
    <col min="28" max="28" width="8.6640625" style="6" bestFit="1" customWidth="1"/>
    <col min="29" max="29" width="13.33203125" style="6" bestFit="1" customWidth="1"/>
    <col min="30" max="30" width="9.33203125" style="6"/>
    <col min="31" max="31" width="81.33203125" style="6" customWidth="1"/>
    <col min="32" max="32" width="9.33203125" style="6"/>
    <col min="33" max="34" width="8.6640625" style="6" bestFit="1" customWidth="1"/>
    <col min="35" max="35" width="16" style="6" bestFit="1" customWidth="1"/>
    <col min="36" max="36" width="12.5" style="6" bestFit="1" customWidth="1"/>
    <col min="37" max="37" width="14.5" style="6" bestFit="1" customWidth="1"/>
    <col min="38" max="38" width="11.33203125" style="6" bestFit="1" customWidth="1"/>
    <col min="39" max="40" width="10.6640625" style="6" bestFit="1" customWidth="1"/>
    <col min="41" max="16384" width="9.33203125" style="6"/>
  </cols>
  <sheetData>
    <row r="1" spans="1:23" ht="13.5" thickBot="1">
      <c r="A1" s="6" t="s">
        <v>21</v>
      </c>
      <c r="B1" s="6" t="s">
        <v>22</v>
      </c>
      <c r="C1" s="6" t="s">
        <v>23</v>
      </c>
      <c r="D1" s="65" t="s">
        <v>24</v>
      </c>
      <c r="E1" s="65" t="s">
        <v>25</v>
      </c>
      <c r="F1" s="15" t="s">
        <v>26</v>
      </c>
      <c r="G1" s="15" t="s">
        <v>27</v>
      </c>
      <c r="H1" s="66" t="s">
        <v>28</v>
      </c>
      <c r="I1" s="15" t="s">
        <v>29</v>
      </c>
      <c r="J1" s="15" t="s">
        <v>30</v>
      </c>
      <c r="K1" s="15" t="s">
        <v>20</v>
      </c>
      <c r="L1" s="6" t="s">
        <v>31</v>
      </c>
      <c r="M1" s="15" t="s">
        <v>32</v>
      </c>
      <c r="N1" s="15" t="s">
        <v>33</v>
      </c>
      <c r="O1" s="15" t="s">
        <v>34</v>
      </c>
      <c r="P1" s="15" t="s">
        <v>35</v>
      </c>
      <c r="Q1" s="15" t="s">
        <v>36</v>
      </c>
      <c r="R1" s="15" t="s">
        <v>37</v>
      </c>
      <c r="S1" s="15" t="s">
        <v>38</v>
      </c>
      <c r="T1" s="15" t="s">
        <v>39</v>
      </c>
      <c r="U1" s="15" t="s">
        <v>429</v>
      </c>
      <c r="V1" s="6"/>
      <c r="W1" s="64" t="e">
        <f xml:space="preserve"> IF(#REF! ="", "",#REF!)</f>
        <v>#REF!</v>
      </c>
    </row>
    <row r="2" spans="1:23">
      <c r="A2" s="6" t="s">
        <v>3641</v>
      </c>
      <c r="B2" s="6" t="s">
        <v>3642</v>
      </c>
      <c r="D2" s="65">
        <v>439</v>
      </c>
      <c r="G2" s="15">
        <v>45531</v>
      </c>
      <c r="H2" s="66" t="s">
        <v>40</v>
      </c>
      <c r="J2" s="15" t="s">
        <v>41</v>
      </c>
      <c r="K2" s="15" t="s">
        <v>3642</v>
      </c>
      <c r="U2" s="65" t="e">
        <f>IF(Price_List___PMO_ShortDesc_2[[#This Row],[ListPrice]]="", "", IF($W$1="","", ROUND($W$1*Price_List___PMO_ShortDesc_2[[#This Row],[ListPrice]], 2)))</f>
        <v>#REF!</v>
      </c>
      <c r="V2" s="6"/>
    </row>
    <row r="3" spans="1:23">
      <c r="A3" s="6" t="s">
        <v>83</v>
      </c>
      <c r="B3" s="6" t="s">
        <v>3685</v>
      </c>
      <c r="C3" s="6" t="s">
        <v>227</v>
      </c>
      <c r="D3" s="65">
        <v>519</v>
      </c>
      <c r="F3" s="15">
        <v>26.8</v>
      </c>
      <c r="G3" s="15">
        <v>43831</v>
      </c>
      <c r="H3" s="66" t="s">
        <v>40</v>
      </c>
      <c r="I3" s="15" t="s">
        <v>138</v>
      </c>
      <c r="J3" s="15" t="s">
        <v>41</v>
      </c>
      <c r="K3" s="15" t="s">
        <v>3685</v>
      </c>
      <c r="L3" s="6">
        <v>27.5</v>
      </c>
      <c r="M3" s="15">
        <v>4.5</v>
      </c>
      <c r="N3" s="15">
        <v>23.5</v>
      </c>
      <c r="U3" s="65" t="e">
        <f>IF(Price_List___PMO_ShortDesc_2[[#This Row],[ListPrice]]="", "", IF($W$1="","", ROUND($W$1*Price_List___PMO_ShortDesc_2[[#This Row],[ListPrice]], 2)))</f>
        <v>#REF!</v>
      </c>
      <c r="V3" s="6"/>
    </row>
    <row r="4" spans="1:23">
      <c r="A4" s="6" t="s">
        <v>105</v>
      </c>
      <c r="B4" s="6" t="s">
        <v>3687</v>
      </c>
      <c r="C4" s="6" t="s">
        <v>228</v>
      </c>
      <c r="D4" s="65">
        <v>59</v>
      </c>
      <c r="F4" s="15">
        <v>2.4</v>
      </c>
      <c r="G4" s="15">
        <v>43831</v>
      </c>
      <c r="H4" s="66" t="s">
        <v>40</v>
      </c>
      <c r="I4" s="15" t="s">
        <v>139</v>
      </c>
      <c r="J4" s="15" t="s">
        <v>41</v>
      </c>
      <c r="K4" s="15" t="s">
        <v>3687</v>
      </c>
      <c r="L4" s="6">
        <v>11.5</v>
      </c>
      <c r="M4" s="15">
        <v>5.375</v>
      </c>
      <c r="N4" s="15">
        <v>8.5</v>
      </c>
      <c r="U4" s="65" t="e">
        <f>IF(Price_List___PMO_ShortDesc_2[[#This Row],[ListPrice]]="", "", IF($W$1="","", ROUND($W$1*Price_List___PMO_ShortDesc_2[[#This Row],[ListPrice]], 2)))</f>
        <v>#REF!</v>
      </c>
      <c r="V4" s="6"/>
    </row>
    <row r="5" spans="1:23">
      <c r="A5" s="6" t="s">
        <v>108</v>
      </c>
      <c r="B5" s="6" t="s">
        <v>3707</v>
      </c>
      <c r="C5" s="6" t="s">
        <v>229</v>
      </c>
      <c r="D5" s="65">
        <v>95</v>
      </c>
      <c r="F5" s="15">
        <v>2.5</v>
      </c>
      <c r="G5" s="15">
        <v>43831</v>
      </c>
      <c r="H5" s="66" t="s">
        <v>40</v>
      </c>
      <c r="I5" s="15" t="s">
        <v>140</v>
      </c>
      <c r="J5" s="15" t="s">
        <v>41</v>
      </c>
      <c r="K5" s="15" t="s">
        <v>3707</v>
      </c>
      <c r="L5" s="6">
        <v>14</v>
      </c>
      <c r="M5" s="15">
        <v>2.75</v>
      </c>
      <c r="N5" s="15">
        <v>9.375</v>
      </c>
      <c r="U5" s="65" t="e">
        <f>IF(Price_List___PMO_ShortDesc_2[[#This Row],[ListPrice]]="", "", IF($W$1="","", ROUND($W$1*Price_List___PMO_ShortDesc_2[[#This Row],[ListPrice]], 2)))</f>
        <v>#REF!</v>
      </c>
      <c r="V5" s="6"/>
    </row>
    <row r="6" spans="1:23">
      <c r="A6" s="6" t="s">
        <v>96</v>
      </c>
      <c r="B6" s="6" t="s">
        <v>3688</v>
      </c>
      <c r="C6" s="6" t="s">
        <v>229</v>
      </c>
      <c r="D6" s="65">
        <v>75</v>
      </c>
      <c r="F6" s="15">
        <v>2.9</v>
      </c>
      <c r="G6" s="15">
        <v>43831</v>
      </c>
      <c r="H6" s="66" t="s">
        <v>40</v>
      </c>
      <c r="I6" s="15" t="s">
        <v>141</v>
      </c>
      <c r="J6" s="15" t="s">
        <v>41</v>
      </c>
      <c r="K6" s="15" t="s">
        <v>3688</v>
      </c>
      <c r="L6" s="6">
        <v>11.5</v>
      </c>
      <c r="M6" s="15">
        <v>0.75</v>
      </c>
      <c r="N6" s="15">
        <v>4.75</v>
      </c>
      <c r="U6" s="65" t="e">
        <f>IF(Price_List___PMO_ShortDesc_2[[#This Row],[ListPrice]]="", "", IF($W$1="","", ROUND($W$1*Price_List___PMO_ShortDesc_2[[#This Row],[ListPrice]], 2)))</f>
        <v>#REF!</v>
      </c>
      <c r="V6" s="6"/>
    </row>
    <row r="7" spans="1:23">
      <c r="A7" s="6" t="s">
        <v>104</v>
      </c>
      <c r="B7" s="6" t="s">
        <v>3689</v>
      </c>
      <c r="C7" s="6" t="s">
        <v>230</v>
      </c>
      <c r="D7" s="65">
        <v>65</v>
      </c>
      <c r="F7" s="15">
        <v>2.9</v>
      </c>
      <c r="G7" s="15">
        <v>43831</v>
      </c>
      <c r="H7" s="66" t="s">
        <v>40</v>
      </c>
      <c r="I7" s="15" t="s">
        <v>142</v>
      </c>
      <c r="J7" s="15" t="s">
        <v>41</v>
      </c>
      <c r="K7" s="15" t="s">
        <v>3689</v>
      </c>
      <c r="L7" s="6">
        <v>13.5</v>
      </c>
      <c r="M7" s="15">
        <v>6</v>
      </c>
      <c r="N7" s="15">
        <v>9.5</v>
      </c>
      <c r="U7" s="65" t="e">
        <f>IF(Price_List___PMO_ShortDesc_2[[#This Row],[ListPrice]]="", "", IF($W$1="","", ROUND($W$1*Price_List___PMO_ShortDesc_2[[#This Row],[ListPrice]], 2)))</f>
        <v>#REF!</v>
      </c>
      <c r="V7" s="6"/>
    </row>
    <row r="8" spans="1:23">
      <c r="A8" s="6" t="s">
        <v>107</v>
      </c>
      <c r="B8" s="6" t="s">
        <v>3708</v>
      </c>
      <c r="C8" s="6" t="s">
        <v>231</v>
      </c>
      <c r="D8" s="65">
        <v>99</v>
      </c>
      <c r="F8" s="15">
        <v>2.2000000000000002</v>
      </c>
      <c r="G8" s="15">
        <v>43831</v>
      </c>
      <c r="H8" s="66" t="s">
        <v>40</v>
      </c>
      <c r="I8" s="15" t="s">
        <v>143</v>
      </c>
      <c r="J8" s="15" t="s">
        <v>41</v>
      </c>
      <c r="K8" s="15" t="s">
        <v>3708</v>
      </c>
      <c r="L8" s="6">
        <v>15.5</v>
      </c>
      <c r="M8" s="15">
        <v>2</v>
      </c>
      <c r="N8" s="15">
        <v>11.5</v>
      </c>
      <c r="U8" s="65" t="e">
        <f>IF(Price_List___PMO_ShortDesc_2[[#This Row],[ListPrice]]="", "", IF($W$1="","", ROUND($W$1*Price_List___PMO_ShortDesc_2[[#This Row],[ListPrice]], 2)))</f>
        <v>#REF!</v>
      </c>
      <c r="V8" s="6"/>
    </row>
    <row r="9" spans="1:23">
      <c r="A9" s="6" t="s">
        <v>84</v>
      </c>
      <c r="B9" s="6" t="s">
        <v>3291</v>
      </c>
      <c r="C9" s="6" t="s">
        <v>232</v>
      </c>
      <c r="D9" s="65">
        <v>439</v>
      </c>
      <c r="F9" s="15">
        <v>26.8</v>
      </c>
      <c r="G9" s="15">
        <v>43831</v>
      </c>
      <c r="H9" s="66" t="s">
        <v>40</v>
      </c>
      <c r="I9" s="15" t="s">
        <v>144</v>
      </c>
      <c r="J9" s="15" t="s">
        <v>41</v>
      </c>
      <c r="K9" s="15" t="s">
        <v>3291</v>
      </c>
      <c r="L9" s="6">
        <v>27.5</v>
      </c>
      <c r="M9" s="15">
        <v>4.5</v>
      </c>
      <c r="N9" s="15">
        <v>23.5</v>
      </c>
      <c r="U9" s="65" t="e">
        <f>IF(Price_List___PMO_ShortDesc_2[[#This Row],[ListPrice]]="", "", IF($W$1="","", ROUND($W$1*Price_List___PMO_ShortDesc_2[[#This Row],[ListPrice]], 2)))</f>
        <v>#REF!</v>
      </c>
      <c r="V9" s="6"/>
    </row>
    <row r="10" spans="1:23">
      <c r="A10" s="6" t="s">
        <v>75</v>
      </c>
      <c r="B10" s="6" t="s">
        <v>3677</v>
      </c>
      <c r="C10" s="6" t="s">
        <v>57</v>
      </c>
      <c r="D10" s="65">
        <v>425</v>
      </c>
      <c r="F10" s="15">
        <v>58.5</v>
      </c>
      <c r="G10" s="15">
        <v>43831</v>
      </c>
      <c r="H10" s="66" t="s">
        <v>40</v>
      </c>
      <c r="I10" s="15" t="s">
        <v>145</v>
      </c>
      <c r="J10" s="15" t="s">
        <v>41</v>
      </c>
      <c r="K10" s="15" t="s">
        <v>3677</v>
      </c>
      <c r="L10" s="6">
        <v>33.5</v>
      </c>
      <c r="M10" s="15">
        <v>7</v>
      </c>
      <c r="N10" s="15">
        <v>23.25</v>
      </c>
      <c r="U10" s="65" t="e">
        <f>IF(Price_List___PMO_ShortDesc_2[[#This Row],[ListPrice]]="", "", IF($W$1="","", ROUND($W$1*Price_List___PMO_ShortDesc_2[[#This Row],[ListPrice]], 2)))</f>
        <v>#REF!</v>
      </c>
      <c r="V10" s="6"/>
    </row>
    <row r="11" spans="1:23">
      <c r="A11" s="6" t="s">
        <v>79</v>
      </c>
      <c r="B11" s="6" t="s">
        <v>3678</v>
      </c>
      <c r="C11" s="6" t="s">
        <v>75</v>
      </c>
      <c r="D11" s="65">
        <v>405</v>
      </c>
      <c r="F11" s="15">
        <v>19.399999999999999</v>
      </c>
      <c r="G11" s="15">
        <v>43831</v>
      </c>
      <c r="H11" s="66" t="s">
        <v>40</v>
      </c>
      <c r="I11" s="15" t="s">
        <v>146</v>
      </c>
      <c r="J11" s="15" t="s">
        <v>41</v>
      </c>
      <c r="K11" s="15" t="s">
        <v>3678</v>
      </c>
      <c r="L11" s="6">
        <v>24</v>
      </c>
      <c r="M11" s="15">
        <v>3</v>
      </c>
      <c r="N11" s="15">
        <v>18</v>
      </c>
      <c r="U11" s="65" t="e">
        <f>IF(Price_List___PMO_ShortDesc_2[[#This Row],[ListPrice]]="", "", IF($W$1="","", ROUND($W$1*Price_List___PMO_ShortDesc_2[[#This Row],[ListPrice]], 2)))</f>
        <v>#REF!</v>
      </c>
      <c r="V11" s="6"/>
    </row>
    <row r="12" spans="1:23">
      <c r="A12" s="6" t="s">
        <v>77</v>
      </c>
      <c r="B12" s="6" t="s">
        <v>3684</v>
      </c>
      <c r="C12" s="6" t="s">
        <v>57</v>
      </c>
      <c r="D12" s="65">
        <v>795</v>
      </c>
      <c r="F12" s="15">
        <v>77.900000000000006</v>
      </c>
      <c r="G12" s="15">
        <v>43831</v>
      </c>
      <c r="H12" s="66" t="s">
        <v>40</v>
      </c>
      <c r="I12" s="15" t="s">
        <v>147</v>
      </c>
      <c r="J12" s="15" t="s">
        <v>41</v>
      </c>
      <c r="K12" s="15" t="s">
        <v>3684</v>
      </c>
      <c r="L12" s="6">
        <v>33.5</v>
      </c>
      <c r="M12" s="15">
        <v>7</v>
      </c>
      <c r="N12" s="15">
        <v>23.25</v>
      </c>
      <c r="U12" s="65" t="e">
        <f>IF(Price_List___PMO_ShortDesc_2[[#This Row],[ListPrice]]="", "", IF($W$1="","", ROUND($W$1*Price_List___PMO_ShortDesc_2[[#This Row],[ListPrice]], 2)))</f>
        <v>#REF!</v>
      </c>
      <c r="V12" s="6"/>
    </row>
    <row r="13" spans="1:23">
      <c r="A13" s="6" t="s">
        <v>72</v>
      </c>
      <c r="B13" s="6" t="s">
        <v>3672</v>
      </c>
      <c r="C13" s="6" t="s">
        <v>229</v>
      </c>
      <c r="D13" s="65">
        <v>189</v>
      </c>
      <c r="F13" s="15">
        <v>12.5</v>
      </c>
      <c r="G13" s="15">
        <v>43831</v>
      </c>
      <c r="H13" s="66" t="s">
        <v>40</v>
      </c>
      <c r="I13" s="15" t="s">
        <v>148</v>
      </c>
      <c r="J13" s="15" t="s">
        <v>41</v>
      </c>
      <c r="K13" s="15" t="s">
        <v>3672</v>
      </c>
      <c r="L13" s="6">
        <v>1.5</v>
      </c>
      <c r="M13" s="15">
        <v>15.25</v>
      </c>
      <c r="N13" s="15">
        <v>25</v>
      </c>
      <c r="U13" s="65" t="e">
        <f>IF(Price_List___PMO_ShortDesc_2[[#This Row],[ListPrice]]="", "", IF($W$1="","", ROUND($W$1*Price_List___PMO_ShortDesc_2[[#This Row],[ListPrice]], 2)))</f>
        <v>#REF!</v>
      </c>
      <c r="V13" s="6"/>
    </row>
    <row r="14" spans="1:23">
      <c r="A14" s="6" t="s">
        <v>73</v>
      </c>
      <c r="B14" s="6" t="s">
        <v>3673</v>
      </c>
      <c r="C14" s="6" t="s">
        <v>57</v>
      </c>
      <c r="D14" s="65">
        <v>189</v>
      </c>
      <c r="F14" s="15">
        <v>24.3</v>
      </c>
      <c r="G14" s="15">
        <v>43831</v>
      </c>
      <c r="H14" s="66" t="s">
        <v>40</v>
      </c>
      <c r="I14" s="15" t="s">
        <v>149</v>
      </c>
      <c r="J14" s="15" t="s">
        <v>41</v>
      </c>
      <c r="K14" s="15" t="s">
        <v>3673</v>
      </c>
      <c r="L14" s="6">
        <v>19.25</v>
      </c>
      <c r="M14" s="15">
        <v>3</v>
      </c>
      <c r="N14" s="15">
        <v>32.5</v>
      </c>
      <c r="U14" s="65" t="e">
        <f>IF(Price_List___PMO_ShortDesc_2[[#This Row],[ListPrice]]="", "", IF($W$1="","", ROUND($W$1*Price_List___PMO_ShortDesc_2[[#This Row],[ListPrice]], 2)))</f>
        <v>#REF!</v>
      </c>
      <c r="V14" s="6"/>
    </row>
    <row r="15" spans="1:23">
      <c r="A15" s="6" t="s">
        <v>3587</v>
      </c>
      <c r="B15" s="6" t="s">
        <v>3709</v>
      </c>
      <c r="D15" s="65">
        <v>149</v>
      </c>
      <c r="G15" s="15">
        <v>45330</v>
      </c>
      <c r="H15" s="66" t="s">
        <v>40</v>
      </c>
      <c r="I15" s="15" t="s">
        <v>3625</v>
      </c>
      <c r="J15" s="15" t="s">
        <v>41</v>
      </c>
      <c r="K15" s="15" t="s">
        <v>3709</v>
      </c>
      <c r="U15" s="65" t="e">
        <f>IF(Price_List___PMO_ShortDesc_2[[#This Row],[ListPrice]]="", "", IF($W$1="","", ROUND($W$1*Price_List___PMO_ShortDesc_2[[#This Row],[ListPrice]], 2)))</f>
        <v>#REF!</v>
      </c>
      <c r="V15" s="6"/>
    </row>
    <row r="16" spans="1:23">
      <c r="A16" s="6" t="s">
        <v>110</v>
      </c>
      <c r="B16" s="6" t="s">
        <v>3710</v>
      </c>
      <c r="C16" s="6" t="s">
        <v>233</v>
      </c>
      <c r="D16" s="65">
        <v>109</v>
      </c>
      <c r="F16" s="15">
        <v>15.7</v>
      </c>
      <c r="G16" s="15">
        <v>43831</v>
      </c>
      <c r="H16" s="66" t="s">
        <v>40</v>
      </c>
      <c r="I16" s="15" t="s">
        <v>150</v>
      </c>
      <c r="J16" s="15" t="s">
        <v>41</v>
      </c>
      <c r="K16" s="15" t="s">
        <v>3710</v>
      </c>
      <c r="L16" s="6">
        <v>18</v>
      </c>
      <c r="M16" s="15">
        <v>2.75</v>
      </c>
      <c r="N16" s="15">
        <v>15.125</v>
      </c>
      <c r="U16" s="65" t="e">
        <f>IF(Price_List___PMO_ShortDesc_2[[#This Row],[ListPrice]]="", "", IF($W$1="","", ROUND($W$1*Price_List___PMO_ShortDesc_2[[#This Row],[ListPrice]], 2)))</f>
        <v>#REF!</v>
      </c>
      <c r="V16" s="6"/>
    </row>
    <row r="17" spans="1:22">
      <c r="A17" s="6" t="s">
        <v>112</v>
      </c>
      <c r="B17" s="6" t="s">
        <v>3711</v>
      </c>
      <c r="C17" s="6" t="s">
        <v>57</v>
      </c>
      <c r="D17" s="65">
        <v>89</v>
      </c>
      <c r="F17" s="15">
        <v>8.9</v>
      </c>
      <c r="G17" s="15">
        <v>43831</v>
      </c>
      <c r="H17" s="66" t="s">
        <v>40</v>
      </c>
      <c r="I17" s="15" t="s">
        <v>151</v>
      </c>
      <c r="J17" s="15" t="s">
        <v>41</v>
      </c>
      <c r="K17" s="15" t="s">
        <v>3711</v>
      </c>
      <c r="L17" s="6">
        <v>15.125</v>
      </c>
      <c r="M17" s="15">
        <v>3</v>
      </c>
      <c r="N17" s="15">
        <v>12.25</v>
      </c>
      <c r="U17" s="65" t="e">
        <f>IF(Price_List___PMO_ShortDesc_2[[#This Row],[ListPrice]]="", "", IF($W$1="","", ROUND($W$1*Price_List___PMO_ShortDesc_2[[#This Row],[ListPrice]], 2)))</f>
        <v>#REF!</v>
      </c>
      <c r="V17" s="6"/>
    </row>
    <row r="18" spans="1:22">
      <c r="A18" s="6" t="s">
        <v>111</v>
      </c>
      <c r="B18" s="6" t="s">
        <v>3712</v>
      </c>
      <c r="C18" s="6" t="s">
        <v>231</v>
      </c>
      <c r="D18" s="65">
        <v>99</v>
      </c>
      <c r="F18" s="15">
        <v>13</v>
      </c>
      <c r="G18" s="15">
        <v>43831</v>
      </c>
      <c r="H18" s="66" t="s">
        <v>40</v>
      </c>
      <c r="I18" s="15" t="s">
        <v>152</v>
      </c>
      <c r="J18" s="15" t="s">
        <v>41</v>
      </c>
      <c r="K18" s="15" t="s">
        <v>3712</v>
      </c>
      <c r="L18" s="6">
        <v>15.125</v>
      </c>
      <c r="M18" s="15">
        <v>3</v>
      </c>
      <c r="N18" s="15">
        <v>12.25</v>
      </c>
      <c r="U18" s="65" t="e">
        <f>IF(Price_List___PMO_ShortDesc_2[[#This Row],[ListPrice]]="", "", IF($W$1="","", ROUND($W$1*Price_List___PMO_ShortDesc_2[[#This Row],[ListPrice]], 2)))</f>
        <v>#REF!</v>
      </c>
      <c r="V18" s="6"/>
    </row>
    <row r="19" spans="1:22">
      <c r="A19" s="6" t="s">
        <v>81</v>
      </c>
      <c r="B19" s="6" t="s">
        <v>3292</v>
      </c>
      <c r="C19" s="6" t="s">
        <v>234</v>
      </c>
      <c r="D19" s="65">
        <v>999</v>
      </c>
      <c r="F19" s="15">
        <v>37.9</v>
      </c>
      <c r="G19" s="15">
        <v>43831</v>
      </c>
      <c r="H19" s="66" t="s">
        <v>40</v>
      </c>
      <c r="I19" s="15" t="s">
        <v>153</v>
      </c>
      <c r="J19" s="15" t="s">
        <v>41</v>
      </c>
      <c r="K19" s="15" t="s">
        <v>3292</v>
      </c>
      <c r="L19" s="6">
        <v>57.5</v>
      </c>
      <c r="M19" s="15">
        <v>3.5</v>
      </c>
      <c r="N19" s="15">
        <v>35.5</v>
      </c>
      <c r="U19" s="65" t="e">
        <f>IF(Price_List___PMO_ShortDesc_2[[#This Row],[ListPrice]]="", "", IF($W$1="","", ROUND($W$1*Price_List___PMO_ShortDesc_2[[#This Row],[ListPrice]], 2)))</f>
        <v>#REF!</v>
      </c>
      <c r="V19" s="6"/>
    </row>
    <row r="20" spans="1:22">
      <c r="A20" s="6" t="s">
        <v>82</v>
      </c>
      <c r="B20" s="6" t="s">
        <v>3293</v>
      </c>
      <c r="C20" s="6" t="s">
        <v>235</v>
      </c>
      <c r="D20" s="65">
        <v>999</v>
      </c>
      <c r="F20" s="15">
        <v>37.9</v>
      </c>
      <c r="G20" s="15">
        <v>43831</v>
      </c>
      <c r="H20" s="66" t="s">
        <v>40</v>
      </c>
      <c r="I20" s="15" t="s">
        <v>154</v>
      </c>
      <c r="J20" s="15" t="s">
        <v>41</v>
      </c>
      <c r="K20" s="15" t="s">
        <v>3293</v>
      </c>
      <c r="L20" s="6">
        <v>57.5</v>
      </c>
      <c r="M20" s="15">
        <v>3.5</v>
      </c>
      <c r="N20" s="15">
        <v>35.5</v>
      </c>
      <c r="U20" s="65" t="e">
        <f>IF(Price_List___PMO_ShortDesc_2[[#This Row],[ListPrice]]="", "", IF($W$1="","", ROUND($W$1*Price_List___PMO_ShortDesc_2[[#This Row],[ListPrice]], 2)))</f>
        <v>#REF!</v>
      </c>
      <c r="V20" s="6"/>
    </row>
    <row r="21" spans="1:22">
      <c r="A21" s="6" t="s">
        <v>109</v>
      </c>
      <c r="B21" s="6" t="s">
        <v>3713</v>
      </c>
      <c r="C21" s="6" t="s">
        <v>236</v>
      </c>
      <c r="D21" s="65">
        <v>85</v>
      </c>
      <c r="F21" s="15">
        <v>3.5</v>
      </c>
      <c r="G21" s="15">
        <v>43831</v>
      </c>
      <c r="H21" s="66" t="s">
        <v>40</v>
      </c>
      <c r="I21" s="15" t="s">
        <v>155</v>
      </c>
      <c r="J21" s="15" t="s">
        <v>41</v>
      </c>
      <c r="K21" s="15" t="s">
        <v>3713</v>
      </c>
      <c r="L21" s="6">
        <v>19.5</v>
      </c>
      <c r="M21" s="15">
        <v>5.25</v>
      </c>
      <c r="N21" s="15">
        <v>19.5</v>
      </c>
      <c r="U21" s="65" t="e">
        <f>IF(Price_List___PMO_ShortDesc_2[[#This Row],[ListPrice]]="", "", IF($W$1="","", ROUND($W$1*Price_List___PMO_ShortDesc_2[[#This Row],[ListPrice]], 2)))</f>
        <v>#REF!</v>
      </c>
      <c r="V21" s="6"/>
    </row>
    <row r="22" spans="1:22">
      <c r="A22" s="6" t="s">
        <v>103</v>
      </c>
      <c r="B22" s="6" t="s">
        <v>3690</v>
      </c>
      <c r="C22" s="6" t="s">
        <v>237</v>
      </c>
      <c r="D22" s="65">
        <v>69</v>
      </c>
      <c r="F22" s="15">
        <v>4.3</v>
      </c>
      <c r="G22" s="15">
        <v>43831</v>
      </c>
      <c r="H22" s="66" t="s">
        <v>40</v>
      </c>
      <c r="I22" s="15" t="s">
        <v>156</v>
      </c>
      <c r="J22" s="15" t="s">
        <v>41</v>
      </c>
      <c r="K22" s="15" t="s">
        <v>3690</v>
      </c>
      <c r="L22" s="6">
        <v>16</v>
      </c>
      <c r="M22" s="15">
        <v>6.375</v>
      </c>
      <c r="N22" s="15">
        <v>11.875</v>
      </c>
      <c r="U22" s="65" t="e">
        <f>IF(Price_List___PMO_ShortDesc_2[[#This Row],[ListPrice]]="", "", IF($W$1="","", ROUND($W$1*Price_List___PMO_ShortDesc_2[[#This Row],[ListPrice]], 2)))</f>
        <v>#REF!</v>
      </c>
      <c r="V22" s="6"/>
    </row>
    <row r="23" spans="1:22">
      <c r="A23" s="6" t="s">
        <v>106</v>
      </c>
      <c r="B23" s="6" t="s">
        <v>3714</v>
      </c>
      <c r="C23" s="6" t="s">
        <v>238</v>
      </c>
      <c r="D23" s="65">
        <v>105</v>
      </c>
      <c r="F23" s="15">
        <v>3.2</v>
      </c>
      <c r="G23" s="15">
        <v>43831</v>
      </c>
      <c r="H23" s="66" t="s">
        <v>40</v>
      </c>
      <c r="I23" s="15" t="s">
        <v>157</v>
      </c>
      <c r="J23" s="15" t="s">
        <v>41</v>
      </c>
      <c r="K23" s="15" t="s">
        <v>3714</v>
      </c>
      <c r="L23" s="6">
        <v>18.25</v>
      </c>
      <c r="M23" s="15">
        <v>2</v>
      </c>
      <c r="N23" s="15">
        <v>12</v>
      </c>
      <c r="U23" s="65" t="e">
        <f>IF(Price_List___PMO_ShortDesc_2[[#This Row],[ListPrice]]="", "", IF($W$1="","", ROUND($W$1*Price_List___PMO_ShortDesc_2[[#This Row],[ListPrice]], 2)))</f>
        <v>#REF!</v>
      </c>
      <c r="V23" s="6"/>
    </row>
    <row r="24" spans="1:22">
      <c r="A24" s="6" t="s">
        <v>94</v>
      </c>
      <c r="B24" s="6" t="s">
        <v>3691</v>
      </c>
      <c r="C24" s="6" t="s">
        <v>238</v>
      </c>
      <c r="D24" s="65">
        <v>85</v>
      </c>
      <c r="F24" s="15">
        <v>8.6999999999999993</v>
      </c>
      <c r="G24" s="15">
        <v>43831</v>
      </c>
      <c r="H24" s="66" t="s">
        <v>40</v>
      </c>
      <c r="I24" s="15" t="s">
        <v>158</v>
      </c>
      <c r="J24" s="15" t="s">
        <v>41</v>
      </c>
      <c r="K24" s="15" t="s">
        <v>3691</v>
      </c>
      <c r="L24" s="6">
        <v>16.5</v>
      </c>
      <c r="M24" s="15">
        <v>0.875</v>
      </c>
      <c r="N24" s="15">
        <v>6.25</v>
      </c>
      <c r="U24" s="65" t="e">
        <f>IF(Price_List___PMO_ShortDesc_2[[#This Row],[ListPrice]]="", "", IF($W$1="","", ROUND($W$1*Price_List___PMO_ShortDesc_2[[#This Row],[ListPrice]], 2)))</f>
        <v>#REF!</v>
      </c>
      <c r="V24" s="6"/>
    </row>
    <row r="25" spans="1:22">
      <c r="A25" s="6" t="s">
        <v>122</v>
      </c>
      <c r="B25" s="6" t="s">
        <v>3720</v>
      </c>
      <c r="C25" s="6" t="s">
        <v>239</v>
      </c>
      <c r="D25" s="65">
        <v>49</v>
      </c>
      <c r="F25" s="15">
        <v>2.9</v>
      </c>
      <c r="G25" s="15">
        <v>43831</v>
      </c>
      <c r="H25" s="66" t="s">
        <v>40</v>
      </c>
      <c r="I25" s="15" t="s">
        <v>159</v>
      </c>
      <c r="J25" s="15" t="s">
        <v>41</v>
      </c>
      <c r="K25" s="15" t="s">
        <v>3720</v>
      </c>
      <c r="L25" s="6">
        <v>15.125</v>
      </c>
      <c r="M25" s="15">
        <v>5.625</v>
      </c>
      <c r="N25" s="15">
        <v>11.5</v>
      </c>
      <c r="U25" s="65" t="e">
        <f>IF(Price_List___PMO_ShortDesc_2[[#This Row],[ListPrice]]="", "", IF($W$1="","", ROUND($W$1*Price_List___PMO_ShortDesc_2[[#This Row],[ListPrice]], 2)))</f>
        <v>#REF!</v>
      </c>
      <c r="V25" s="6"/>
    </row>
    <row r="26" spans="1:22">
      <c r="A26" s="6" t="s">
        <v>113</v>
      </c>
      <c r="B26" s="79" t="s">
        <v>14</v>
      </c>
      <c r="C26" s="6" t="s">
        <v>53</v>
      </c>
      <c r="D26" s="65">
        <v>37</v>
      </c>
      <c r="F26" s="15">
        <v>1.1000000000000001</v>
      </c>
      <c r="G26" s="15">
        <v>43831</v>
      </c>
      <c r="H26" s="66" t="s">
        <v>40</v>
      </c>
      <c r="I26" s="15" t="s">
        <v>160</v>
      </c>
      <c r="J26" s="15" t="s">
        <v>41</v>
      </c>
      <c r="K26" s="15" t="s">
        <v>264</v>
      </c>
      <c r="L26" s="6">
        <v>5.5</v>
      </c>
      <c r="M26" s="15">
        <v>5.5</v>
      </c>
      <c r="N26" s="15">
        <v>5.5</v>
      </c>
      <c r="U26" s="65" t="e">
        <f>IF(Price_List___PMO_ShortDesc_2[[#This Row],[ListPrice]]="", "", IF($W$1="","", ROUND($W$1*Price_List___PMO_ShortDesc_2[[#This Row],[ListPrice]], 2)))</f>
        <v>#REF!</v>
      </c>
      <c r="V26" s="6"/>
    </row>
    <row r="27" spans="1:22">
      <c r="A27" s="6" t="s">
        <v>114</v>
      </c>
      <c r="B27" s="6" t="s">
        <v>15</v>
      </c>
      <c r="C27" s="6" t="s">
        <v>53</v>
      </c>
      <c r="D27" s="65">
        <v>40</v>
      </c>
      <c r="F27" s="15">
        <v>2.2000000000000002</v>
      </c>
      <c r="G27" s="15">
        <v>43831</v>
      </c>
      <c r="H27" s="66" t="s">
        <v>40</v>
      </c>
      <c r="I27" s="15" t="s">
        <v>161</v>
      </c>
      <c r="J27" s="15" t="s">
        <v>41</v>
      </c>
      <c r="K27" s="15" t="s">
        <v>265</v>
      </c>
      <c r="L27" s="6">
        <v>6.375</v>
      </c>
      <c r="M27" s="15">
        <v>7</v>
      </c>
      <c r="N27" s="15">
        <v>6.125</v>
      </c>
      <c r="U27" s="65" t="e">
        <f>IF(Price_List___PMO_ShortDesc_2[[#This Row],[ListPrice]]="", "", IF($W$1="","", ROUND($W$1*Price_List___PMO_ShortDesc_2[[#This Row],[ListPrice]], 2)))</f>
        <v>#REF!</v>
      </c>
      <c r="V27" s="6"/>
    </row>
    <row r="28" spans="1:22">
      <c r="A28" s="6" t="s">
        <v>115</v>
      </c>
      <c r="B28" s="79" t="s">
        <v>3715</v>
      </c>
      <c r="C28" s="6" t="s">
        <v>240</v>
      </c>
      <c r="D28" s="65">
        <v>89</v>
      </c>
      <c r="F28" s="15">
        <v>10.1</v>
      </c>
      <c r="G28" s="15">
        <v>43831</v>
      </c>
      <c r="H28" s="66" t="s">
        <v>40</v>
      </c>
      <c r="I28" s="15" t="s">
        <v>162</v>
      </c>
      <c r="J28" s="15" t="s">
        <v>41</v>
      </c>
      <c r="K28" s="15" t="s">
        <v>3715</v>
      </c>
      <c r="L28" s="6">
        <v>19</v>
      </c>
      <c r="M28" s="15">
        <v>1</v>
      </c>
      <c r="N28" s="15">
        <v>19</v>
      </c>
      <c r="U28" s="65" t="e">
        <f>IF(Price_List___PMO_ShortDesc_2[[#This Row],[ListPrice]]="", "", IF($W$1="","", ROUND($W$1*Price_List___PMO_ShortDesc_2[[#This Row],[ListPrice]], 2)))</f>
        <v>#REF!</v>
      </c>
      <c r="V28" s="6"/>
    </row>
    <row r="29" spans="1:22">
      <c r="A29" s="6" t="s">
        <v>126</v>
      </c>
      <c r="B29" s="6" t="s">
        <v>3294</v>
      </c>
      <c r="C29" s="6" t="s">
        <v>53</v>
      </c>
      <c r="D29" s="65">
        <v>119</v>
      </c>
      <c r="F29" s="15">
        <v>0.8</v>
      </c>
      <c r="G29" s="15">
        <v>43831</v>
      </c>
      <c r="H29" s="66" t="s">
        <v>40</v>
      </c>
      <c r="I29" s="15" t="s">
        <v>258</v>
      </c>
      <c r="J29" s="15" t="s">
        <v>41</v>
      </c>
      <c r="K29" s="15" t="s">
        <v>3294</v>
      </c>
      <c r="L29" s="6">
        <v>8.75</v>
      </c>
      <c r="M29" s="15">
        <v>2.25</v>
      </c>
      <c r="N29" s="15">
        <v>8.5</v>
      </c>
      <c r="U29" s="65" t="e">
        <f>IF(Price_List___PMO_ShortDesc_2[[#This Row],[ListPrice]]="", "", IF($W$1="","", ROUND($W$1*Price_List___PMO_ShortDesc_2[[#This Row],[ListPrice]], 2)))</f>
        <v>#REF!</v>
      </c>
      <c r="V29" s="6"/>
    </row>
    <row r="30" spans="1:22">
      <c r="A30" s="6" t="s">
        <v>116</v>
      </c>
      <c r="B30" s="6" t="s">
        <v>3716</v>
      </c>
      <c r="C30" s="6" t="s">
        <v>53</v>
      </c>
      <c r="D30" s="65">
        <v>69</v>
      </c>
      <c r="F30" s="15">
        <v>4.5999999999999996</v>
      </c>
      <c r="G30" s="15">
        <v>43831</v>
      </c>
      <c r="H30" s="66" t="s">
        <v>40</v>
      </c>
      <c r="I30" s="15" t="s">
        <v>163</v>
      </c>
      <c r="J30" s="15" t="s">
        <v>41</v>
      </c>
      <c r="K30" s="15" t="s">
        <v>3716</v>
      </c>
      <c r="L30" s="6">
        <v>15.635</v>
      </c>
      <c r="M30" s="15">
        <v>1</v>
      </c>
      <c r="N30" s="15">
        <v>15.625</v>
      </c>
      <c r="U30" s="65" t="e">
        <f>IF(Price_List___PMO_ShortDesc_2[[#This Row],[ListPrice]]="", "", IF($W$1="","", ROUND($W$1*Price_List___PMO_ShortDesc_2[[#This Row],[ListPrice]], 2)))</f>
        <v>#REF!</v>
      </c>
      <c r="V30" s="6"/>
    </row>
    <row r="31" spans="1:22">
      <c r="A31" s="6" t="s">
        <v>123</v>
      </c>
      <c r="B31" s="6" t="s">
        <v>3717</v>
      </c>
      <c r="C31" s="6" t="s">
        <v>241</v>
      </c>
      <c r="D31" s="65">
        <v>85</v>
      </c>
      <c r="F31" s="15">
        <v>4.0999999999999996</v>
      </c>
      <c r="G31" s="15">
        <v>43831</v>
      </c>
      <c r="H31" s="66" t="s">
        <v>40</v>
      </c>
      <c r="I31" s="15" t="s">
        <v>164</v>
      </c>
      <c r="J31" s="15" t="s">
        <v>41</v>
      </c>
      <c r="K31" s="15" t="s">
        <v>3717</v>
      </c>
      <c r="L31" s="6">
        <v>18.5</v>
      </c>
      <c r="M31" s="15">
        <v>5.25</v>
      </c>
      <c r="N31" s="15">
        <v>12</v>
      </c>
      <c r="U31" s="65" t="e">
        <f>IF(Price_List___PMO_ShortDesc_2[[#This Row],[ListPrice]]="", "", IF($W$1="","", ROUND($W$1*Price_List___PMO_ShortDesc_2[[#This Row],[ListPrice]], 2)))</f>
        <v>#REF!</v>
      </c>
      <c r="V31" s="6"/>
    </row>
    <row r="32" spans="1:22">
      <c r="A32" s="6" t="s">
        <v>124</v>
      </c>
      <c r="B32" s="79" t="s">
        <v>3718</v>
      </c>
      <c r="C32" s="6" t="s">
        <v>53</v>
      </c>
      <c r="D32" s="65">
        <v>59</v>
      </c>
      <c r="F32" s="15">
        <v>2.4</v>
      </c>
      <c r="G32" s="15">
        <v>43831</v>
      </c>
      <c r="H32" s="66" t="s">
        <v>40</v>
      </c>
      <c r="I32" s="15" t="s">
        <v>165</v>
      </c>
      <c r="J32" s="15" t="s">
        <v>41</v>
      </c>
      <c r="K32" s="15" t="s">
        <v>3718</v>
      </c>
      <c r="L32" s="6">
        <v>12</v>
      </c>
      <c r="M32" s="15">
        <v>5.375</v>
      </c>
      <c r="N32" s="15">
        <v>11.5</v>
      </c>
      <c r="U32" s="65" t="e">
        <f>IF(Price_List___PMO_ShortDesc_2[[#This Row],[ListPrice]]="", "", IF($W$1="","", ROUND($W$1*Price_List___PMO_ShortDesc_2[[#This Row],[ListPrice]], 2)))</f>
        <v>#REF!</v>
      </c>
      <c r="V32" s="6"/>
    </row>
    <row r="33" spans="1:22">
      <c r="A33" s="6" t="s">
        <v>95</v>
      </c>
      <c r="B33" s="79" t="s">
        <v>3692</v>
      </c>
      <c r="C33" s="6" t="s">
        <v>231</v>
      </c>
      <c r="D33" s="65">
        <v>79</v>
      </c>
      <c r="F33" s="15">
        <v>5.8</v>
      </c>
      <c r="G33" s="15">
        <v>43831</v>
      </c>
      <c r="H33" s="66" t="s">
        <v>40</v>
      </c>
      <c r="I33" s="15" t="s">
        <v>166</v>
      </c>
      <c r="J33" s="15" t="s">
        <v>41</v>
      </c>
      <c r="K33" s="15" t="s">
        <v>3692</v>
      </c>
      <c r="L33" s="6">
        <v>13</v>
      </c>
      <c r="M33" s="15">
        <v>1</v>
      </c>
      <c r="N33" s="15">
        <v>5.5</v>
      </c>
      <c r="U33" s="65" t="e">
        <f>IF(Price_List___PMO_ShortDesc_2[[#This Row],[ListPrice]]="", "", IF($W$1="","", ROUND($W$1*Price_List___PMO_ShortDesc_2[[#This Row],[ListPrice]], 2)))</f>
        <v>#REF!</v>
      </c>
      <c r="V33" s="6"/>
    </row>
    <row r="34" spans="1:22">
      <c r="A34" s="6" t="s">
        <v>117</v>
      </c>
      <c r="B34" s="6" t="s">
        <v>3719</v>
      </c>
      <c r="C34" s="6" t="s">
        <v>240</v>
      </c>
      <c r="D34" s="65">
        <v>65</v>
      </c>
      <c r="F34" s="15">
        <v>10.1</v>
      </c>
      <c r="G34" s="15">
        <v>43831</v>
      </c>
      <c r="H34" s="66" t="s">
        <v>40</v>
      </c>
      <c r="I34" s="15" t="s">
        <v>167</v>
      </c>
      <c r="J34" s="15" t="s">
        <v>41</v>
      </c>
      <c r="K34" s="15" t="s">
        <v>3719</v>
      </c>
      <c r="L34" s="6">
        <v>19</v>
      </c>
      <c r="M34" s="15">
        <v>1</v>
      </c>
      <c r="N34" s="15">
        <v>19</v>
      </c>
      <c r="U34" s="65" t="e">
        <f>IF(Price_List___PMO_ShortDesc_2[[#This Row],[ListPrice]]="", "", IF($W$1="","", ROUND($W$1*Price_List___PMO_ShortDesc_2[[#This Row],[ListPrice]], 2)))</f>
        <v>#REF!</v>
      </c>
      <c r="V34" s="6"/>
    </row>
    <row r="35" spans="1:22">
      <c r="A35" s="6" t="s">
        <v>3295</v>
      </c>
      <c r="B35" s="6" t="s">
        <v>3296</v>
      </c>
      <c r="C35" s="6" t="s">
        <v>236</v>
      </c>
      <c r="D35" s="65">
        <v>109</v>
      </c>
      <c r="F35" s="15">
        <v>12.9</v>
      </c>
      <c r="G35" s="15">
        <v>43831</v>
      </c>
      <c r="H35" s="66" t="s">
        <v>40</v>
      </c>
      <c r="I35" s="15" t="s">
        <v>3297</v>
      </c>
      <c r="J35" s="15" t="s">
        <v>41</v>
      </c>
      <c r="K35" s="15" t="s">
        <v>3296</v>
      </c>
      <c r="L35" s="6">
        <v>19.5</v>
      </c>
      <c r="M35" s="15">
        <v>5.25</v>
      </c>
      <c r="N35" s="15">
        <v>19.5</v>
      </c>
      <c r="U35" s="65" t="e">
        <f>IF(Price_List___PMO_ShortDesc_2[[#This Row],[ListPrice]]="", "", IF($W$1="","", ROUND($W$1*Price_List___PMO_ShortDesc_2[[#This Row],[ListPrice]], 2)))</f>
        <v>#REF!</v>
      </c>
      <c r="V35" s="6"/>
    </row>
    <row r="36" spans="1:22">
      <c r="A36" s="6" t="s">
        <v>118</v>
      </c>
      <c r="B36" s="6" t="s">
        <v>3721</v>
      </c>
      <c r="C36" s="6" t="s">
        <v>53</v>
      </c>
      <c r="D36" s="65">
        <v>54</v>
      </c>
      <c r="F36" s="15">
        <v>4.5999999999999996</v>
      </c>
      <c r="G36" s="15">
        <v>43831</v>
      </c>
      <c r="H36" s="66" t="s">
        <v>40</v>
      </c>
      <c r="I36" s="15" t="s">
        <v>168</v>
      </c>
      <c r="J36" s="15" t="s">
        <v>41</v>
      </c>
      <c r="K36" s="15" t="s">
        <v>3721</v>
      </c>
      <c r="L36" s="6">
        <v>15.635</v>
      </c>
      <c r="M36" s="15">
        <v>1</v>
      </c>
      <c r="N36" s="15">
        <v>15.625</v>
      </c>
      <c r="U36" s="65" t="e">
        <f>IF(Price_List___PMO_ShortDesc_2[[#This Row],[ListPrice]]="", "", IF($W$1="","", ROUND($W$1*Price_List___PMO_ShortDesc_2[[#This Row],[ListPrice]], 2)))</f>
        <v>#REF!</v>
      </c>
      <c r="V36" s="6"/>
    </row>
    <row r="37" spans="1:22">
      <c r="A37" s="6" t="s">
        <v>433</v>
      </c>
      <c r="B37" s="6" t="s">
        <v>3390</v>
      </c>
      <c r="D37" s="65">
        <v>149</v>
      </c>
      <c r="F37" s="15">
        <v>12</v>
      </c>
      <c r="G37" s="15">
        <v>44340</v>
      </c>
      <c r="H37" s="66" t="s">
        <v>40</v>
      </c>
      <c r="I37" s="15" t="s">
        <v>3418</v>
      </c>
      <c r="J37" s="15" t="s">
        <v>43</v>
      </c>
      <c r="K37" s="15" t="s">
        <v>3298</v>
      </c>
      <c r="U37" s="65" t="e">
        <f>IF(Price_List___PMO_ShortDesc_2[[#This Row],[ListPrice]]="", "", IF($W$1="","", ROUND($W$1*Price_List___PMO_ShortDesc_2[[#This Row],[ListPrice]], 2)))</f>
        <v>#REF!</v>
      </c>
      <c r="V37" s="6"/>
    </row>
    <row r="38" spans="1:22">
      <c r="A38" s="6" t="s">
        <v>434</v>
      </c>
      <c r="B38" s="6" t="s">
        <v>3391</v>
      </c>
      <c r="D38" s="65">
        <v>139</v>
      </c>
      <c r="F38" s="15">
        <v>12</v>
      </c>
      <c r="G38" s="15">
        <v>44340</v>
      </c>
      <c r="H38" s="66" t="s">
        <v>40</v>
      </c>
      <c r="I38" s="15" t="s">
        <v>3419</v>
      </c>
      <c r="J38" s="15" t="s">
        <v>43</v>
      </c>
      <c r="K38" s="15" t="s">
        <v>3299</v>
      </c>
      <c r="U38" s="65" t="e">
        <f>IF(Price_List___PMO_ShortDesc_2[[#This Row],[ListPrice]]="", "", IF($W$1="","", ROUND($W$1*Price_List___PMO_ShortDesc_2[[#This Row],[ListPrice]], 2)))</f>
        <v>#REF!</v>
      </c>
      <c r="V38" s="6"/>
    </row>
    <row r="39" spans="1:22">
      <c r="A39" s="6" t="s">
        <v>435</v>
      </c>
      <c r="B39" s="6" t="s">
        <v>3626</v>
      </c>
      <c r="D39" s="65">
        <v>149</v>
      </c>
      <c r="F39" s="15">
        <v>10.5</v>
      </c>
      <c r="G39" s="15">
        <v>44340</v>
      </c>
      <c r="H39" s="66" t="s">
        <v>40</v>
      </c>
      <c r="I39" s="15" t="s">
        <v>3627</v>
      </c>
      <c r="J39" s="15" t="s">
        <v>43</v>
      </c>
      <c r="K39" s="15" t="s">
        <v>3628</v>
      </c>
      <c r="U39" s="65" t="e">
        <f>IF(Price_List___PMO_ShortDesc_2[[#This Row],[ListPrice]]="", "", IF($W$1="","", ROUND($W$1*Price_List___PMO_ShortDesc_2[[#This Row],[ListPrice]], 2)))</f>
        <v>#REF!</v>
      </c>
      <c r="V39" s="6"/>
    </row>
    <row r="40" spans="1:22">
      <c r="A40" s="6" t="s">
        <v>482</v>
      </c>
      <c r="B40" s="6" t="s">
        <v>3392</v>
      </c>
      <c r="D40" s="65">
        <v>139</v>
      </c>
      <c r="F40" s="15">
        <v>10</v>
      </c>
      <c r="G40" s="15">
        <v>44340</v>
      </c>
      <c r="H40" s="66" t="s">
        <v>40</v>
      </c>
      <c r="I40" s="15" t="s">
        <v>3420</v>
      </c>
      <c r="J40" s="15" t="s">
        <v>43</v>
      </c>
      <c r="K40" s="15" t="s">
        <v>3300</v>
      </c>
      <c r="U40" s="65" t="e">
        <f>IF(Price_List___PMO_ShortDesc_2[[#This Row],[ListPrice]]="", "", IF($W$1="","", ROUND($W$1*Price_List___PMO_ShortDesc_2[[#This Row],[ListPrice]], 2)))</f>
        <v>#REF!</v>
      </c>
      <c r="V40" s="6"/>
    </row>
    <row r="41" spans="1:22">
      <c r="A41" s="6" t="s">
        <v>127</v>
      </c>
      <c r="B41" s="6" t="s">
        <v>3301</v>
      </c>
      <c r="C41" s="6" t="s">
        <v>53</v>
      </c>
      <c r="D41" s="65">
        <v>70</v>
      </c>
      <c r="F41" s="15">
        <v>11.4</v>
      </c>
      <c r="G41" s="15">
        <v>43831</v>
      </c>
      <c r="H41" s="66" t="s">
        <v>40</v>
      </c>
      <c r="I41" s="15" t="s">
        <v>169</v>
      </c>
      <c r="J41" s="15" t="s">
        <v>41</v>
      </c>
      <c r="K41" s="15" t="s">
        <v>3301</v>
      </c>
      <c r="L41" s="6">
        <v>16.5</v>
      </c>
      <c r="M41" s="15">
        <v>14</v>
      </c>
      <c r="N41" s="15">
        <v>10.5</v>
      </c>
      <c r="U41" s="65" t="e">
        <f>IF(Price_List___PMO_ShortDesc_2[[#This Row],[ListPrice]]="", "", IF($W$1="","", ROUND($W$1*Price_List___PMO_ShortDesc_2[[#This Row],[ListPrice]], 2)))</f>
        <v>#REF!</v>
      </c>
      <c r="V41" s="6"/>
    </row>
    <row r="42" spans="1:22">
      <c r="A42" s="6" t="s">
        <v>97</v>
      </c>
      <c r="B42" s="6" t="s">
        <v>3693</v>
      </c>
      <c r="C42" s="6" t="s">
        <v>238</v>
      </c>
      <c r="D42" s="65">
        <v>89</v>
      </c>
      <c r="F42" s="15">
        <v>15.1</v>
      </c>
      <c r="G42" s="15">
        <v>43831</v>
      </c>
      <c r="H42" s="66" t="s">
        <v>40</v>
      </c>
      <c r="I42" s="15" t="s">
        <v>170</v>
      </c>
      <c r="J42" s="15" t="s">
        <v>41</v>
      </c>
      <c r="K42" s="15" t="s">
        <v>3693</v>
      </c>
      <c r="L42" s="6">
        <v>19.375</v>
      </c>
      <c r="M42" s="15">
        <v>1.5</v>
      </c>
      <c r="N42" s="15">
        <v>12.625</v>
      </c>
      <c r="U42" s="65" t="e">
        <f>IF(Price_List___PMO_ShortDesc_2[[#This Row],[ListPrice]]="", "", IF($W$1="","", ROUND($W$1*Price_List___PMO_ShortDesc_2[[#This Row],[ListPrice]], 2)))</f>
        <v>#REF!</v>
      </c>
      <c r="V42" s="6"/>
    </row>
    <row r="43" spans="1:22">
      <c r="A43" s="6" t="s">
        <v>100</v>
      </c>
      <c r="B43" s="6" t="s">
        <v>3694</v>
      </c>
      <c r="C43" s="6" t="s">
        <v>238</v>
      </c>
      <c r="D43" s="65">
        <v>85</v>
      </c>
      <c r="F43" s="15">
        <v>13</v>
      </c>
      <c r="G43" s="15">
        <v>43831</v>
      </c>
      <c r="H43" s="66" t="s">
        <v>40</v>
      </c>
      <c r="I43" s="15" t="s">
        <v>171</v>
      </c>
      <c r="J43" s="15" t="s">
        <v>41</v>
      </c>
      <c r="K43" s="15" t="s">
        <v>3694</v>
      </c>
      <c r="L43" s="6">
        <v>19.375</v>
      </c>
      <c r="M43" s="15">
        <v>1.75</v>
      </c>
      <c r="N43" s="15">
        <v>12.625</v>
      </c>
      <c r="U43" s="65" t="e">
        <f>IF(Price_List___PMO_ShortDesc_2[[#This Row],[ListPrice]]="", "", IF($W$1="","", ROUND($W$1*Price_List___PMO_ShortDesc_2[[#This Row],[ListPrice]], 2)))</f>
        <v>#REF!</v>
      </c>
      <c r="V43" s="6"/>
    </row>
    <row r="44" spans="1:22">
      <c r="A44" s="6" t="s">
        <v>99</v>
      </c>
      <c r="B44" s="6" t="s">
        <v>3695</v>
      </c>
      <c r="C44" s="6" t="s">
        <v>229</v>
      </c>
      <c r="D44" s="65">
        <v>69</v>
      </c>
      <c r="F44" s="15">
        <v>6.6</v>
      </c>
      <c r="G44" s="15">
        <v>43831</v>
      </c>
      <c r="H44" s="66" t="s">
        <v>40</v>
      </c>
      <c r="I44" s="15" t="s">
        <v>172</v>
      </c>
      <c r="J44" s="15" t="s">
        <v>41</v>
      </c>
      <c r="K44" s="15" t="s">
        <v>3695</v>
      </c>
      <c r="L44" s="6">
        <v>14.25</v>
      </c>
      <c r="M44" s="15">
        <v>1.75</v>
      </c>
      <c r="N44" s="15">
        <v>9.625</v>
      </c>
      <c r="U44" s="65" t="e">
        <f>IF(Price_List___PMO_ShortDesc_2[[#This Row],[ListPrice]]="", "", IF($W$1="","", ROUND($W$1*Price_List___PMO_ShortDesc_2[[#This Row],[ListPrice]], 2)))</f>
        <v>#REF!</v>
      </c>
      <c r="V44" s="6"/>
    </row>
    <row r="45" spans="1:22">
      <c r="A45" s="6" t="s">
        <v>102</v>
      </c>
      <c r="B45" s="6" t="s">
        <v>3696</v>
      </c>
      <c r="C45" s="6" t="s">
        <v>229</v>
      </c>
      <c r="D45" s="65">
        <v>69</v>
      </c>
      <c r="F45" s="15">
        <v>6.7</v>
      </c>
      <c r="G45" s="15">
        <v>43831</v>
      </c>
      <c r="H45" s="66" t="s">
        <v>40</v>
      </c>
      <c r="I45" s="15" t="s">
        <v>173</v>
      </c>
      <c r="J45" s="15" t="s">
        <v>41</v>
      </c>
      <c r="K45" s="15" t="s">
        <v>3696</v>
      </c>
      <c r="L45" s="6">
        <v>14.25</v>
      </c>
      <c r="M45" s="15">
        <v>1.75</v>
      </c>
      <c r="N45" s="15">
        <v>9.625</v>
      </c>
      <c r="U45" s="65" t="e">
        <f>IF(Price_List___PMO_ShortDesc_2[[#This Row],[ListPrice]]="", "", IF($W$1="","", ROUND($W$1*Price_List___PMO_ShortDesc_2[[#This Row],[ListPrice]], 2)))</f>
        <v>#REF!</v>
      </c>
      <c r="V45" s="6"/>
    </row>
    <row r="46" spans="1:22">
      <c r="A46" s="6" t="s">
        <v>101</v>
      </c>
      <c r="B46" s="6" t="s">
        <v>3697</v>
      </c>
      <c r="C46" s="6" t="s">
        <v>231</v>
      </c>
      <c r="D46" s="65">
        <v>75</v>
      </c>
      <c r="F46" s="15">
        <v>8.4</v>
      </c>
      <c r="G46" s="15">
        <v>43831</v>
      </c>
      <c r="H46" s="66" t="s">
        <v>40</v>
      </c>
      <c r="I46" s="15" t="s">
        <v>174</v>
      </c>
      <c r="J46" s="15" t="s">
        <v>41</v>
      </c>
      <c r="K46" s="15" t="s">
        <v>3697</v>
      </c>
      <c r="L46" s="6">
        <v>16</v>
      </c>
      <c r="M46" s="15">
        <v>11.3</v>
      </c>
      <c r="N46" s="15">
        <v>1</v>
      </c>
      <c r="U46" s="65" t="e">
        <f>IF(Price_List___PMO_ShortDesc_2[[#This Row],[ListPrice]]="", "", IF($W$1="","", ROUND($W$1*Price_List___PMO_ShortDesc_2[[#This Row],[ListPrice]], 2)))</f>
        <v>#REF!</v>
      </c>
      <c r="V46" s="6"/>
    </row>
    <row r="47" spans="1:22">
      <c r="A47" s="6" t="s">
        <v>98</v>
      </c>
      <c r="B47" s="6" t="s">
        <v>3698</v>
      </c>
      <c r="C47" s="6" t="s">
        <v>231</v>
      </c>
      <c r="D47" s="65">
        <v>79</v>
      </c>
      <c r="F47" s="15">
        <v>9.9</v>
      </c>
      <c r="G47" s="15">
        <v>43831</v>
      </c>
      <c r="H47" s="66" t="s">
        <v>40</v>
      </c>
      <c r="I47" s="15" t="s">
        <v>175</v>
      </c>
      <c r="J47" s="15" t="s">
        <v>41</v>
      </c>
      <c r="K47" s="15" t="s">
        <v>3698</v>
      </c>
      <c r="L47" s="6">
        <v>16</v>
      </c>
      <c r="M47" s="15">
        <v>11.3</v>
      </c>
      <c r="N47" s="15">
        <v>1</v>
      </c>
      <c r="U47" s="65" t="e">
        <f>IF(Price_List___PMO_ShortDesc_2[[#This Row],[ListPrice]]="", "", IF($W$1="","", ROUND($W$1*Price_List___PMO_ShortDesc_2[[#This Row],[ListPrice]], 2)))</f>
        <v>#REF!</v>
      </c>
      <c r="V47" s="6"/>
    </row>
    <row r="48" spans="1:22">
      <c r="A48" s="6" t="s">
        <v>74</v>
      </c>
      <c r="B48" s="6" t="s">
        <v>3679</v>
      </c>
      <c r="C48" s="6" t="s">
        <v>242</v>
      </c>
      <c r="D48" s="65">
        <v>425</v>
      </c>
      <c r="F48" s="15">
        <v>56.3</v>
      </c>
      <c r="G48" s="15">
        <v>43831</v>
      </c>
      <c r="H48" s="66" t="s">
        <v>40</v>
      </c>
      <c r="I48" s="15" t="s">
        <v>176</v>
      </c>
      <c r="J48" s="15" t="s">
        <v>41</v>
      </c>
      <c r="K48" s="15" t="s">
        <v>3679</v>
      </c>
      <c r="L48" s="6">
        <v>33.5</v>
      </c>
      <c r="M48" s="15">
        <v>7</v>
      </c>
      <c r="N48" s="15">
        <v>23.25</v>
      </c>
      <c r="U48" s="65" t="e">
        <f>IF(Price_List___PMO_ShortDesc_2[[#This Row],[ListPrice]]="", "", IF($W$1="","", ROUND($W$1*Price_List___PMO_ShortDesc_2[[#This Row],[ListPrice]], 2)))</f>
        <v>#REF!</v>
      </c>
      <c r="V48" s="6"/>
    </row>
    <row r="49" spans="1:22">
      <c r="A49" s="6" t="s">
        <v>78</v>
      </c>
      <c r="B49" s="6" t="s">
        <v>3680</v>
      </c>
      <c r="C49" s="6" t="s">
        <v>74</v>
      </c>
      <c r="D49" s="65">
        <v>405</v>
      </c>
      <c r="F49" s="15">
        <v>20.100000000000001</v>
      </c>
      <c r="G49" s="15">
        <v>43831</v>
      </c>
      <c r="H49" s="66" t="s">
        <v>40</v>
      </c>
      <c r="I49" s="15" t="s">
        <v>177</v>
      </c>
      <c r="J49" s="15" t="s">
        <v>41</v>
      </c>
      <c r="K49" s="15" t="s">
        <v>3680</v>
      </c>
      <c r="L49" s="6">
        <v>24</v>
      </c>
      <c r="M49" s="15">
        <v>3</v>
      </c>
      <c r="N49" s="15">
        <v>17.625</v>
      </c>
      <c r="U49" s="65" t="e">
        <f>IF(Price_List___PMO_ShortDesc_2[[#This Row],[ListPrice]]="", "", IF($W$1="","", ROUND($W$1*Price_List___PMO_ShortDesc_2[[#This Row],[ListPrice]], 2)))</f>
        <v>#REF!</v>
      </c>
      <c r="V49" s="6"/>
    </row>
    <row r="50" spans="1:22">
      <c r="A50" s="6" t="s">
        <v>76</v>
      </c>
      <c r="B50" s="6" t="s">
        <v>3681</v>
      </c>
      <c r="C50" s="6" t="s">
        <v>242</v>
      </c>
      <c r="D50" s="65">
        <v>795</v>
      </c>
      <c r="F50" s="15">
        <v>76.400000000000006</v>
      </c>
      <c r="G50" s="15">
        <v>43831</v>
      </c>
      <c r="H50" s="66" t="s">
        <v>40</v>
      </c>
      <c r="I50" s="15" t="s">
        <v>178</v>
      </c>
      <c r="J50" s="15" t="s">
        <v>41</v>
      </c>
      <c r="K50" s="15" t="s">
        <v>3682</v>
      </c>
      <c r="L50" s="6">
        <v>33.5</v>
      </c>
      <c r="M50" s="15">
        <v>7</v>
      </c>
      <c r="N50" s="15">
        <v>23.25</v>
      </c>
      <c r="U50" s="65" t="e">
        <f>IF(Price_List___PMO_ShortDesc_2[[#This Row],[ListPrice]]="", "", IF($W$1="","", ROUND($W$1*Price_List___PMO_ShortDesc_2[[#This Row],[ListPrice]], 2)))</f>
        <v>#REF!</v>
      </c>
      <c r="V50" s="6"/>
    </row>
    <row r="51" spans="1:22">
      <c r="A51" s="6" t="s">
        <v>3588</v>
      </c>
      <c r="B51" s="6" t="s">
        <v>3589</v>
      </c>
      <c r="D51" s="65">
        <v>89</v>
      </c>
      <c r="G51" s="15">
        <v>45330</v>
      </c>
      <c r="H51" s="66" t="s">
        <v>40</v>
      </c>
      <c r="I51" s="15" t="s">
        <v>3629</v>
      </c>
      <c r="J51" s="15" t="s">
        <v>41</v>
      </c>
      <c r="K51" s="15" t="s">
        <v>3589</v>
      </c>
      <c r="U51" s="65" t="e">
        <f>IF(Price_List___PMO_ShortDesc_2[[#This Row],[ListPrice]]="", "", IF($W$1="","", ROUND($W$1*Price_List___PMO_ShortDesc_2[[#This Row],[ListPrice]], 2)))</f>
        <v>#REF!</v>
      </c>
      <c r="V51" s="6"/>
    </row>
    <row r="52" spans="1:22">
      <c r="A52" s="6" t="s">
        <v>3640</v>
      </c>
      <c r="B52" s="6" t="s">
        <v>3643</v>
      </c>
      <c r="D52" s="65">
        <v>815</v>
      </c>
      <c r="G52" s="15">
        <v>45538</v>
      </c>
      <c r="H52" s="66" t="s">
        <v>40</v>
      </c>
      <c r="J52" s="15" t="s">
        <v>41</v>
      </c>
      <c r="K52" s="15" t="s">
        <v>3643</v>
      </c>
      <c r="U52" s="65" t="e">
        <f>IF(Price_List___PMO_ShortDesc_2[[#This Row],[ListPrice]]="", "", IF($W$1="","", ROUND($W$1*Price_List___PMO_ShortDesc_2[[#This Row],[ListPrice]], 2)))</f>
        <v>#REF!</v>
      </c>
      <c r="V52" s="6"/>
    </row>
    <row r="53" spans="1:22">
      <c r="A53" s="6" t="s">
        <v>3657</v>
      </c>
      <c r="B53" s="6" t="s">
        <v>3660</v>
      </c>
      <c r="D53" s="65">
        <v>99</v>
      </c>
      <c r="G53" s="15">
        <v>45538</v>
      </c>
      <c r="H53" s="66" t="s">
        <v>40</v>
      </c>
      <c r="J53" s="15" t="s">
        <v>41</v>
      </c>
      <c r="K53" s="15" t="s">
        <v>3660</v>
      </c>
      <c r="U53" s="65" t="e">
        <f>IF(Price_List___PMO_ShortDesc_2[[#This Row],[ListPrice]]="", "", IF($W$1="","", ROUND($W$1*Price_List___PMO_ShortDesc_2[[#This Row],[ListPrice]], 2)))</f>
        <v>#REF!</v>
      </c>
      <c r="V53" s="6"/>
    </row>
    <row r="54" spans="1:22">
      <c r="A54" s="6" t="s">
        <v>3658</v>
      </c>
      <c r="B54" s="6" t="s">
        <v>3661</v>
      </c>
      <c r="D54" s="65">
        <v>95</v>
      </c>
      <c r="G54" s="15">
        <v>45538</v>
      </c>
      <c r="H54" s="66" t="s">
        <v>40</v>
      </c>
      <c r="J54" s="15" t="s">
        <v>41</v>
      </c>
      <c r="K54" s="15" t="s">
        <v>3661</v>
      </c>
      <c r="U54" s="65" t="e">
        <f>IF(Price_List___PMO_ShortDesc_2[[#This Row],[ListPrice]]="", "", IF($W$1="","", ROUND($W$1*Price_List___PMO_ShortDesc_2[[#This Row],[ListPrice]], 2)))</f>
        <v>#REF!</v>
      </c>
      <c r="V54" s="6"/>
    </row>
    <row r="55" spans="1:22">
      <c r="A55" s="6" t="s">
        <v>3590</v>
      </c>
      <c r="B55" s="6" t="s">
        <v>3591</v>
      </c>
      <c r="D55" s="65">
        <v>109</v>
      </c>
      <c r="G55" s="15">
        <v>45330</v>
      </c>
      <c r="H55" s="66" t="s">
        <v>40</v>
      </c>
      <c r="I55" s="15" t="s">
        <v>3630</v>
      </c>
      <c r="J55" s="15" t="s">
        <v>41</v>
      </c>
      <c r="K55" s="15" t="s">
        <v>3591</v>
      </c>
      <c r="U55" s="65" t="e">
        <f>IF(Price_List___PMO_ShortDesc_2[[#This Row],[ListPrice]]="", "", IF($W$1="","", ROUND($W$1*Price_List___PMO_ShortDesc_2[[#This Row],[ListPrice]], 2)))</f>
        <v>#REF!</v>
      </c>
      <c r="V55" s="6"/>
    </row>
    <row r="56" spans="1:22">
      <c r="A56" s="6" t="s">
        <v>3644</v>
      </c>
      <c r="B56" s="6" t="s">
        <v>3645</v>
      </c>
      <c r="D56" s="65">
        <v>445</v>
      </c>
      <c r="G56" s="15">
        <v>45538</v>
      </c>
      <c r="H56" s="66" t="s">
        <v>40</v>
      </c>
      <c r="J56" s="15" t="s">
        <v>41</v>
      </c>
      <c r="K56" s="15" t="s">
        <v>3645</v>
      </c>
      <c r="U56" s="65" t="e">
        <f>IF(Price_List___PMO_ShortDesc_2[[#This Row],[ListPrice]]="", "", IF($W$1="","", ROUND($W$1*Price_List___PMO_ShortDesc_2[[#This Row],[ListPrice]], 2)))</f>
        <v>#REF!</v>
      </c>
      <c r="V56" s="6"/>
    </row>
    <row r="57" spans="1:22">
      <c r="A57" s="6" t="s">
        <v>3659</v>
      </c>
      <c r="B57" s="6" t="s">
        <v>3662</v>
      </c>
      <c r="D57" s="65">
        <v>79</v>
      </c>
      <c r="G57" s="15">
        <v>45538</v>
      </c>
      <c r="H57" s="66" t="s">
        <v>40</v>
      </c>
      <c r="J57" s="15" t="s">
        <v>41</v>
      </c>
      <c r="K57" s="15" t="s">
        <v>3662</v>
      </c>
      <c r="U57" s="65" t="e">
        <f>IF(Price_List___PMO_ShortDesc_2[[#This Row],[ListPrice]]="", "", IF($W$1="","", ROUND($W$1*Price_List___PMO_ShortDesc_2[[#This Row],[ListPrice]], 2)))</f>
        <v>#REF!</v>
      </c>
      <c r="V57" s="6"/>
    </row>
    <row r="58" spans="1:22">
      <c r="A58" s="6" t="s">
        <v>125</v>
      </c>
      <c r="B58" s="6" t="s">
        <v>266</v>
      </c>
      <c r="C58" s="6" t="s">
        <v>243</v>
      </c>
      <c r="D58" s="65">
        <v>36</v>
      </c>
      <c r="F58" s="15">
        <v>4</v>
      </c>
      <c r="G58" s="15">
        <v>43831</v>
      </c>
      <c r="H58" s="66" t="s">
        <v>40</v>
      </c>
      <c r="I58" s="15" t="s">
        <v>179</v>
      </c>
      <c r="J58" s="15" t="s">
        <v>41</v>
      </c>
      <c r="K58" s="15" t="s">
        <v>266</v>
      </c>
      <c r="L58" s="6">
        <v>7</v>
      </c>
      <c r="M58" s="15">
        <v>4</v>
      </c>
      <c r="N58" s="15">
        <v>7</v>
      </c>
      <c r="U58" s="65" t="e">
        <f>IF(Price_List___PMO_ShortDesc_2[[#This Row],[ListPrice]]="", "", IF($W$1="","", ROUND($W$1*Price_List___PMO_ShortDesc_2[[#This Row],[ListPrice]], 2)))</f>
        <v>#REF!</v>
      </c>
      <c r="V58" s="6"/>
    </row>
    <row r="59" spans="1:22">
      <c r="A59" s="6" t="s">
        <v>85</v>
      </c>
      <c r="B59" s="6" t="s">
        <v>3699</v>
      </c>
      <c r="C59" s="6" t="s">
        <v>59</v>
      </c>
      <c r="D59" s="65">
        <v>149</v>
      </c>
      <c r="F59" s="15">
        <v>4.3</v>
      </c>
      <c r="G59" s="15">
        <v>43831</v>
      </c>
      <c r="H59" s="66" t="s">
        <v>40</v>
      </c>
      <c r="I59" s="15" t="s">
        <v>180</v>
      </c>
      <c r="J59" s="15" t="s">
        <v>41</v>
      </c>
      <c r="K59" s="15" t="s">
        <v>3699</v>
      </c>
      <c r="L59" s="6">
        <v>11.25</v>
      </c>
      <c r="M59" s="15">
        <v>3.75</v>
      </c>
      <c r="N59" s="15">
        <v>9</v>
      </c>
      <c r="U59" s="65" t="e">
        <f>IF(Price_List___PMO_ShortDesc_2[[#This Row],[ListPrice]]="", "", IF($W$1="","", ROUND($W$1*Price_List___PMO_ShortDesc_2[[#This Row],[ListPrice]], 2)))</f>
        <v>#REF!</v>
      </c>
      <c r="V59" s="6"/>
    </row>
    <row r="60" spans="1:22">
      <c r="A60" s="6" t="s">
        <v>86</v>
      </c>
      <c r="B60" s="6" t="s">
        <v>3700</v>
      </c>
      <c r="C60" s="6" t="s">
        <v>244</v>
      </c>
      <c r="D60" s="65">
        <v>189</v>
      </c>
      <c r="F60" s="15">
        <v>4.3</v>
      </c>
      <c r="G60" s="15">
        <v>43831</v>
      </c>
      <c r="H60" s="66" t="s">
        <v>40</v>
      </c>
      <c r="I60" s="15" t="s">
        <v>181</v>
      </c>
      <c r="J60" s="15" t="s">
        <v>41</v>
      </c>
      <c r="K60" s="15" t="s">
        <v>3700</v>
      </c>
      <c r="L60" s="6">
        <v>11.25</v>
      </c>
      <c r="M60" s="15">
        <v>3.75</v>
      </c>
      <c r="N60" s="15">
        <v>9</v>
      </c>
      <c r="U60" s="65" t="e">
        <f>IF(Price_List___PMO_ShortDesc_2[[#This Row],[ListPrice]]="", "", IF($W$1="","", ROUND($W$1*Price_List___PMO_ShortDesc_2[[#This Row],[ListPrice]], 2)))</f>
        <v>#REF!</v>
      </c>
      <c r="V60" s="6"/>
    </row>
    <row r="61" spans="1:22">
      <c r="A61" s="6" t="s">
        <v>92</v>
      </c>
      <c r="B61" s="6" t="s">
        <v>3701</v>
      </c>
      <c r="C61" s="6" t="s">
        <v>245</v>
      </c>
      <c r="D61" s="65">
        <v>119</v>
      </c>
      <c r="F61" s="15">
        <v>7.9</v>
      </c>
      <c r="G61" s="15">
        <v>43831</v>
      </c>
      <c r="H61" s="66" t="s">
        <v>40</v>
      </c>
      <c r="I61" s="15" t="s">
        <v>182</v>
      </c>
      <c r="J61" s="15" t="s">
        <v>41</v>
      </c>
      <c r="K61" s="15" t="s">
        <v>3701</v>
      </c>
      <c r="L61" s="6">
        <v>13.5</v>
      </c>
      <c r="M61" s="15">
        <v>4.2</v>
      </c>
      <c r="N61" s="15">
        <v>12.6</v>
      </c>
      <c r="U61" s="65" t="e">
        <f>IF(Price_List___PMO_ShortDesc_2[[#This Row],[ListPrice]]="", "", IF($W$1="","", ROUND($W$1*Price_List___PMO_ShortDesc_2[[#This Row],[ListPrice]], 2)))</f>
        <v>#REF!</v>
      </c>
      <c r="V61" s="6"/>
    </row>
    <row r="62" spans="1:22">
      <c r="A62" s="6" t="s">
        <v>87</v>
      </c>
      <c r="B62" s="6" t="s">
        <v>3702</v>
      </c>
      <c r="C62" s="6" t="s">
        <v>276</v>
      </c>
      <c r="D62" s="65">
        <v>149</v>
      </c>
      <c r="F62" s="15">
        <v>5.4</v>
      </c>
      <c r="G62" s="15">
        <v>43831</v>
      </c>
      <c r="H62" s="66" t="s">
        <v>40</v>
      </c>
      <c r="I62" s="15" t="s">
        <v>183</v>
      </c>
      <c r="J62" s="15" t="s">
        <v>41</v>
      </c>
      <c r="K62" s="15" t="s">
        <v>3702</v>
      </c>
      <c r="L62" s="6">
        <v>11</v>
      </c>
      <c r="M62" s="15">
        <v>3</v>
      </c>
      <c r="N62" s="15">
        <v>9</v>
      </c>
      <c r="U62" s="65" t="e">
        <f>IF(Price_List___PMO_ShortDesc_2[[#This Row],[ListPrice]]="", "", IF($W$1="","", ROUND($W$1*Price_List___PMO_ShortDesc_2[[#This Row],[ListPrice]], 2)))</f>
        <v>#REF!</v>
      </c>
      <c r="V62" s="6"/>
    </row>
    <row r="63" spans="1:22">
      <c r="A63" s="6" t="s">
        <v>91</v>
      </c>
      <c r="B63" s="6" t="s">
        <v>3703</v>
      </c>
      <c r="C63" s="6" t="s">
        <v>246</v>
      </c>
      <c r="D63" s="65">
        <v>149</v>
      </c>
      <c r="F63" s="15">
        <v>5.6</v>
      </c>
      <c r="G63" s="15">
        <v>43831</v>
      </c>
      <c r="H63" s="66" t="s">
        <v>40</v>
      </c>
      <c r="I63" s="15" t="s">
        <v>184</v>
      </c>
      <c r="J63" s="15" t="s">
        <v>41</v>
      </c>
      <c r="K63" s="15" t="s">
        <v>3703</v>
      </c>
      <c r="L63" s="6">
        <v>12.5</v>
      </c>
      <c r="M63" s="15">
        <v>4.2</v>
      </c>
      <c r="N63" s="15">
        <v>11</v>
      </c>
      <c r="U63" s="65" t="e">
        <f>IF(Price_List___PMO_ShortDesc_2[[#This Row],[ListPrice]]="", "", IF($W$1="","", ROUND($W$1*Price_List___PMO_ShortDesc_2[[#This Row],[ListPrice]], 2)))</f>
        <v>#REF!</v>
      </c>
      <c r="V63" s="6"/>
    </row>
    <row r="64" spans="1:22">
      <c r="A64" s="6" t="s">
        <v>90</v>
      </c>
      <c r="B64" s="6" t="s">
        <v>52</v>
      </c>
      <c r="C64" s="6" t="s">
        <v>42</v>
      </c>
      <c r="D64" s="65">
        <v>99</v>
      </c>
      <c r="F64" s="15">
        <v>4.5</v>
      </c>
      <c r="G64" s="15">
        <v>43831</v>
      </c>
      <c r="H64" s="66" t="s">
        <v>40</v>
      </c>
      <c r="I64" s="15" t="s">
        <v>186</v>
      </c>
      <c r="J64" s="15" t="s">
        <v>41</v>
      </c>
      <c r="K64" s="15" t="s">
        <v>52</v>
      </c>
      <c r="L64" s="6">
        <v>11.625</v>
      </c>
      <c r="M64" s="15">
        <v>3.75</v>
      </c>
      <c r="N64" s="15">
        <v>11</v>
      </c>
      <c r="U64" s="65" t="e">
        <f>IF(Price_List___PMO_ShortDesc_2[[#This Row],[ListPrice]]="", "", IF($W$1="","", ROUND($W$1*Price_List___PMO_ShortDesc_2[[#This Row],[ListPrice]], 2)))</f>
        <v>#REF!</v>
      </c>
      <c r="V64" s="6"/>
    </row>
    <row r="65" spans="1:22">
      <c r="A65" s="6" t="s">
        <v>185</v>
      </c>
      <c r="B65" s="6" t="s">
        <v>3704</v>
      </c>
      <c r="C65" s="6" t="s">
        <v>247</v>
      </c>
      <c r="D65" s="65">
        <v>149</v>
      </c>
      <c r="F65" s="15">
        <v>1.9</v>
      </c>
      <c r="G65" s="15">
        <v>43831</v>
      </c>
      <c r="H65" s="66" t="s">
        <v>40</v>
      </c>
      <c r="I65" s="15" t="s">
        <v>187</v>
      </c>
      <c r="J65" s="15" t="s">
        <v>41</v>
      </c>
      <c r="K65" s="15" t="s">
        <v>3704</v>
      </c>
      <c r="L65" s="6">
        <v>11</v>
      </c>
      <c r="M65" s="15">
        <v>2.625</v>
      </c>
      <c r="N65" s="15">
        <v>9.625</v>
      </c>
      <c r="U65" s="65" t="e">
        <f>IF(Price_List___PMO_ShortDesc_2[[#This Row],[ListPrice]]="", "", IF($W$1="","", ROUND($W$1*Price_List___PMO_ShortDesc_2[[#This Row],[ListPrice]], 2)))</f>
        <v>#REF!</v>
      </c>
      <c r="V65" s="6"/>
    </row>
    <row r="66" spans="1:22">
      <c r="A66" s="6" t="s">
        <v>88</v>
      </c>
      <c r="B66" s="6" t="s">
        <v>3705</v>
      </c>
      <c r="C66" s="6" t="s">
        <v>248</v>
      </c>
      <c r="D66" s="65">
        <v>195</v>
      </c>
      <c r="F66" s="15">
        <v>5.8</v>
      </c>
      <c r="G66" s="15">
        <v>43831</v>
      </c>
      <c r="H66" s="66" t="s">
        <v>40</v>
      </c>
      <c r="I66" s="15" t="s">
        <v>188</v>
      </c>
      <c r="J66" s="15" t="s">
        <v>41</v>
      </c>
      <c r="K66" s="15" t="s">
        <v>3705</v>
      </c>
      <c r="L66" s="6">
        <v>13</v>
      </c>
      <c r="M66" s="15">
        <v>11</v>
      </c>
      <c r="N66" s="15">
        <v>3.5</v>
      </c>
      <c r="U66" s="65" t="e">
        <f>IF(Price_List___PMO_ShortDesc_2[[#This Row],[ListPrice]]="", "", IF($W$1="","", ROUND($W$1*Price_List___PMO_ShortDesc_2[[#This Row],[ListPrice]], 2)))</f>
        <v>#REF!</v>
      </c>
      <c r="V66" s="6"/>
    </row>
    <row r="67" spans="1:22">
      <c r="A67" s="6" t="s">
        <v>89</v>
      </c>
      <c r="B67" s="6" t="s">
        <v>3706</v>
      </c>
      <c r="C67" s="6" t="s">
        <v>249</v>
      </c>
      <c r="D67" s="65">
        <v>185</v>
      </c>
      <c r="F67" s="15">
        <v>6.5</v>
      </c>
      <c r="G67" s="15">
        <v>43831</v>
      </c>
      <c r="H67" s="66" t="s">
        <v>40</v>
      </c>
      <c r="I67" s="15" t="s">
        <v>189</v>
      </c>
      <c r="J67" s="15" t="s">
        <v>41</v>
      </c>
      <c r="K67" s="15" t="s">
        <v>3706</v>
      </c>
      <c r="L67" s="6">
        <v>13.6</v>
      </c>
      <c r="M67" s="15">
        <v>11.5</v>
      </c>
      <c r="N67" s="15">
        <v>4</v>
      </c>
      <c r="U67" s="65" t="e">
        <f>IF(Price_List___PMO_ShortDesc_2[[#This Row],[ListPrice]]="", "", IF($W$1="","", ROUND($W$1*Price_List___PMO_ShortDesc_2[[#This Row],[ListPrice]], 2)))</f>
        <v>#REF!</v>
      </c>
      <c r="V67" s="6"/>
    </row>
    <row r="68" spans="1:22">
      <c r="A68" s="6" t="s">
        <v>93</v>
      </c>
      <c r="B68" s="6" t="s">
        <v>3302</v>
      </c>
      <c r="C68" s="6" t="s">
        <v>250</v>
      </c>
      <c r="D68" s="65">
        <v>149</v>
      </c>
      <c r="F68" s="15">
        <v>6.1</v>
      </c>
      <c r="G68" s="15">
        <v>43831</v>
      </c>
      <c r="H68" s="66" t="s">
        <v>40</v>
      </c>
      <c r="I68" s="15" t="s">
        <v>267</v>
      </c>
      <c r="J68" s="15" t="s">
        <v>41</v>
      </c>
      <c r="K68" s="15" t="s">
        <v>3302</v>
      </c>
      <c r="L68" s="6">
        <v>13.6</v>
      </c>
      <c r="M68" s="15">
        <v>11.5</v>
      </c>
      <c r="N68" s="15">
        <v>4</v>
      </c>
      <c r="U68" s="65" t="e">
        <f>IF(Price_List___PMO_ShortDesc_2[[#This Row],[ListPrice]]="", "", IF($W$1="","", ROUND($W$1*Price_List___PMO_ShortDesc_2[[#This Row],[ListPrice]], 2)))</f>
        <v>#REF!</v>
      </c>
      <c r="V68" s="6"/>
    </row>
    <row r="69" spans="1:22">
      <c r="A69" s="6" t="s">
        <v>130</v>
      </c>
      <c r="B69" s="6" t="s">
        <v>6</v>
      </c>
      <c r="D69" s="65">
        <v>18</v>
      </c>
      <c r="F69" s="15">
        <v>11</v>
      </c>
      <c r="G69" s="15">
        <v>43831</v>
      </c>
      <c r="H69" s="66" t="s">
        <v>40</v>
      </c>
      <c r="I69" s="15" t="s">
        <v>190</v>
      </c>
      <c r="J69" s="15" t="s">
        <v>41</v>
      </c>
      <c r="K69" s="15" t="s">
        <v>3303</v>
      </c>
      <c r="L69" s="6">
        <v>11</v>
      </c>
      <c r="M69" s="15">
        <v>6.5</v>
      </c>
      <c r="N69" s="15">
        <v>8</v>
      </c>
      <c r="U69" s="65" t="e">
        <f>IF(Price_List___PMO_ShortDesc_2[[#This Row],[ListPrice]]="", "", IF($W$1="","", ROUND($W$1*Price_List___PMO_ShortDesc_2[[#This Row],[ListPrice]], 2)))</f>
        <v>#REF!</v>
      </c>
      <c r="V69" s="6"/>
    </row>
    <row r="70" spans="1:22">
      <c r="A70" s="6" t="s">
        <v>131</v>
      </c>
      <c r="B70" s="6" t="s">
        <v>17</v>
      </c>
      <c r="D70" s="65">
        <v>18</v>
      </c>
      <c r="F70" s="15">
        <v>11</v>
      </c>
      <c r="G70" s="15">
        <v>43831</v>
      </c>
      <c r="H70" s="66" t="s">
        <v>40</v>
      </c>
      <c r="I70" s="15" t="s">
        <v>191</v>
      </c>
      <c r="J70" s="15" t="s">
        <v>41</v>
      </c>
      <c r="K70" s="15" t="s">
        <v>3304</v>
      </c>
      <c r="L70" s="6">
        <v>11</v>
      </c>
      <c r="M70" s="15">
        <v>6.5</v>
      </c>
      <c r="N70" s="15">
        <v>8</v>
      </c>
      <c r="U70" s="65" t="e">
        <f>IF(Price_List___PMO_ShortDesc_2[[#This Row],[ListPrice]]="", "", IF($W$1="","", ROUND($W$1*Price_List___PMO_ShortDesc_2[[#This Row],[ListPrice]], 2)))</f>
        <v>#REF!</v>
      </c>
      <c r="V70" s="6"/>
    </row>
    <row r="71" spans="1:22">
      <c r="A71" s="6" t="s">
        <v>132</v>
      </c>
      <c r="B71" s="6" t="s">
        <v>18</v>
      </c>
      <c r="D71" s="65">
        <v>18</v>
      </c>
      <c r="F71" s="15">
        <v>11</v>
      </c>
      <c r="G71" s="15">
        <v>43831</v>
      </c>
      <c r="H71" s="66" t="s">
        <v>40</v>
      </c>
      <c r="I71" s="15" t="s">
        <v>192</v>
      </c>
      <c r="J71" s="15" t="s">
        <v>41</v>
      </c>
      <c r="K71" s="15" t="s">
        <v>3305</v>
      </c>
      <c r="L71" s="6">
        <v>11</v>
      </c>
      <c r="M71" s="15">
        <v>6.5</v>
      </c>
      <c r="N71" s="15">
        <v>8</v>
      </c>
      <c r="U71" s="65" t="e">
        <f>IF(Price_List___PMO_ShortDesc_2[[#This Row],[ListPrice]]="", "", IF($W$1="","", ROUND($W$1*Price_List___PMO_ShortDesc_2[[#This Row],[ListPrice]], 2)))</f>
        <v>#REF!</v>
      </c>
      <c r="V71" s="6"/>
    </row>
    <row r="72" spans="1:22">
      <c r="A72" s="6" t="s">
        <v>133</v>
      </c>
      <c r="B72" s="6" t="s">
        <v>19</v>
      </c>
      <c r="D72" s="65">
        <v>18</v>
      </c>
      <c r="F72" s="15">
        <v>11</v>
      </c>
      <c r="G72" s="15">
        <v>43831</v>
      </c>
      <c r="H72" s="66" t="s">
        <v>40</v>
      </c>
      <c r="I72" s="15" t="s">
        <v>193</v>
      </c>
      <c r="J72" s="15" t="s">
        <v>41</v>
      </c>
      <c r="K72" s="15" t="s">
        <v>3306</v>
      </c>
      <c r="L72" s="6">
        <v>11</v>
      </c>
      <c r="M72" s="15">
        <v>6.5</v>
      </c>
      <c r="N72" s="15">
        <v>8</v>
      </c>
      <c r="U72" s="65" t="e">
        <f>IF(Price_List___PMO_ShortDesc_2[[#This Row],[ListPrice]]="", "", IF($W$1="","", ROUND($W$1*Price_List___PMO_ShortDesc_2[[#This Row],[ListPrice]], 2)))</f>
        <v>#REF!</v>
      </c>
      <c r="V72" s="6"/>
    </row>
    <row r="73" spans="1:22">
      <c r="A73" s="6" t="s">
        <v>134</v>
      </c>
      <c r="B73" s="6" t="s">
        <v>3</v>
      </c>
      <c r="D73" s="65">
        <v>16</v>
      </c>
      <c r="F73" s="15">
        <v>21.5</v>
      </c>
      <c r="G73" s="15">
        <v>43831</v>
      </c>
      <c r="H73" s="66" t="s">
        <v>40</v>
      </c>
      <c r="I73" s="15" t="s">
        <v>194</v>
      </c>
      <c r="J73" s="15" t="s">
        <v>41</v>
      </c>
      <c r="K73" s="15" t="s">
        <v>3307</v>
      </c>
      <c r="L73" s="6">
        <v>13</v>
      </c>
      <c r="M73" s="15">
        <v>5.5</v>
      </c>
      <c r="N73" s="15">
        <v>10</v>
      </c>
      <c r="U73" s="65" t="e">
        <f>IF(Price_List___PMO_ShortDesc_2[[#This Row],[ListPrice]]="", "", IF($W$1="","", ROUND($W$1*Price_List___PMO_ShortDesc_2[[#This Row],[ListPrice]], 2)))</f>
        <v>#REF!</v>
      </c>
      <c r="V73" s="6"/>
    </row>
    <row r="74" spans="1:22">
      <c r="A74" s="6" t="s">
        <v>63</v>
      </c>
      <c r="B74" s="6" t="s">
        <v>3668</v>
      </c>
      <c r="C74" s="6" t="s">
        <v>241</v>
      </c>
      <c r="D74" s="65">
        <v>909</v>
      </c>
      <c r="F74" s="15">
        <v>108</v>
      </c>
      <c r="G74" s="15">
        <v>43831</v>
      </c>
      <c r="H74" s="66" t="s">
        <v>40</v>
      </c>
      <c r="I74" s="15" t="s">
        <v>195</v>
      </c>
      <c r="J74" s="15" t="s">
        <v>41</v>
      </c>
      <c r="K74" s="15" t="s">
        <v>3668</v>
      </c>
      <c r="L74" s="6">
        <v>65</v>
      </c>
      <c r="M74" s="15">
        <v>12</v>
      </c>
      <c r="N74" s="15">
        <v>41</v>
      </c>
      <c r="U74" s="65" t="e">
        <f>IF(Price_List___PMO_ShortDesc_2[[#This Row],[ListPrice]]="", "", IF($W$1="","", ROUND($W$1*Price_List___PMO_ShortDesc_2[[#This Row],[ListPrice]], 2)))</f>
        <v>#REF!</v>
      </c>
      <c r="V74" s="6"/>
    </row>
    <row r="75" spans="1:22">
      <c r="A75" s="6" t="s">
        <v>64</v>
      </c>
      <c r="B75" s="6" t="s">
        <v>251</v>
      </c>
      <c r="C75" s="6" t="s">
        <v>236</v>
      </c>
      <c r="D75" s="65">
        <v>799</v>
      </c>
      <c r="F75" s="15">
        <v>108</v>
      </c>
      <c r="G75" s="15">
        <v>43831</v>
      </c>
      <c r="H75" s="66" t="s">
        <v>40</v>
      </c>
      <c r="I75" s="15" t="s">
        <v>196</v>
      </c>
      <c r="J75" s="15" t="s">
        <v>41</v>
      </c>
      <c r="K75" s="15" t="s">
        <v>251</v>
      </c>
      <c r="L75" s="6">
        <v>65</v>
      </c>
      <c r="M75" s="15">
        <v>12</v>
      </c>
      <c r="N75" s="15">
        <v>41</v>
      </c>
      <c r="U75" s="65" t="e">
        <f>IF(Price_List___PMO_ShortDesc_2[[#This Row],[ListPrice]]="", "", IF($W$1="","", ROUND($W$1*Price_List___PMO_ShortDesc_2[[#This Row],[ListPrice]], 2)))</f>
        <v>#REF!</v>
      </c>
      <c r="V75" s="6"/>
    </row>
    <row r="76" spans="1:22">
      <c r="A76" s="6" t="s">
        <v>65</v>
      </c>
      <c r="B76" s="6" t="s">
        <v>3308</v>
      </c>
      <c r="C76" s="6" t="s">
        <v>241</v>
      </c>
      <c r="D76" s="65">
        <v>589</v>
      </c>
      <c r="F76" s="15">
        <v>68</v>
      </c>
      <c r="G76" s="15">
        <v>43831</v>
      </c>
      <c r="H76" s="66" t="s">
        <v>40</v>
      </c>
      <c r="I76" s="15" t="s">
        <v>197</v>
      </c>
      <c r="J76" s="15" t="s">
        <v>41</v>
      </c>
      <c r="K76" s="15" t="s">
        <v>3308</v>
      </c>
      <c r="L76" s="6">
        <v>51</v>
      </c>
      <c r="M76" s="15">
        <v>14</v>
      </c>
      <c r="N76" s="15">
        <v>31</v>
      </c>
      <c r="U76" s="65" t="e">
        <f>IF(Price_List___PMO_ShortDesc_2[[#This Row],[ListPrice]]="", "", IF($W$1="","", ROUND($W$1*Price_List___PMO_ShortDesc_2[[#This Row],[ListPrice]], 2)))</f>
        <v>#REF!</v>
      </c>
      <c r="V76" s="6"/>
    </row>
    <row r="77" spans="1:22">
      <c r="A77" s="6" t="s">
        <v>70</v>
      </c>
      <c r="B77" s="6" t="s">
        <v>3309</v>
      </c>
      <c r="C77" s="6" t="s">
        <v>252</v>
      </c>
      <c r="D77" s="65">
        <v>999</v>
      </c>
      <c r="F77" s="15">
        <v>146</v>
      </c>
      <c r="G77" s="15">
        <v>43831</v>
      </c>
      <c r="H77" s="66" t="s">
        <v>40</v>
      </c>
      <c r="I77" s="15" t="s">
        <v>259</v>
      </c>
      <c r="J77" s="15" t="s">
        <v>41</v>
      </c>
      <c r="K77" s="15" t="s">
        <v>3309</v>
      </c>
      <c r="L77" s="6">
        <v>51</v>
      </c>
      <c r="M77" s="15">
        <v>26.75</v>
      </c>
      <c r="N77" s="15">
        <v>35.25</v>
      </c>
      <c r="U77" s="65" t="e">
        <f>IF(Price_List___PMO_ShortDesc_2[[#This Row],[ListPrice]]="", "", IF($W$1="","", ROUND($W$1*Price_List___PMO_ShortDesc_2[[#This Row],[ListPrice]], 2)))</f>
        <v>#REF!</v>
      </c>
      <c r="V77" s="6"/>
    </row>
    <row r="78" spans="1:22">
      <c r="A78" s="6" t="s">
        <v>66</v>
      </c>
      <c r="B78" s="6" t="s">
        <v>3310</v>
      </c>
      <c r="C78" s="6" t="s">
        <v>57</v>
      </c>
      <c r="D78" s="65">
        <v>599</v>
      </c>
      <c r="F78" s="15">
        <v>75</v>
      </c>
      <c r="G78" s="15">
        <v>43831</v>
      </c>
      <c r="H78" s="66" t="s">
        <v>40</v>
      </c>
      <c r="I78" s="15" t="s">
        <v>198</v>
      </c>
      <c r="J78" s="15" t="s">
        <v>41</v>
      </c>
      <c r="K78" s="15" t="s">
        <v>3310</v>
      </c>
      <c r="L78" s="6">
        <v>44</v>
      </c>
      <c r="M78" s="15">
        <v>13</v>
      </c>
      <c r="N78" s="15">
        <v>30</v>
      </c>
      <c r="U78" s="65" t="e">
        <f>IF(Price_List___PMO_ShortDesc_2[[#This Row],[ListPrice]]="", "", IF($W$1="","", ROUND($W$1*Price_List___PMO_ShortDesc_2[[#This Row],[ListPrice]], 2)))</f>
        <v>#REF!</v>
      </c>
      <c r="V78" s="6"/>
    </row>
    <row r="79" spans="1:22">
      <c r="A79" s="6" t="s">
        <v>71</v>
      </c>
      <c r="B79" s="6" t="s">
        <v>10</v>
      </c>
      <c r="D79" s="65">
        <v>609</v>
      </c>
      <c r="F79" s="15">
        <v>68</v>
      </c>
      <c r="G79" s="15">
        <v>43831</v>
      </c>
      <c r="H79" s="66" t="s">
        <v>40</v>
      </c>
      <c r="I79" s="15" t="s">
        <v>199</v>
      </c>
      <c r="J79" s="15" t="s">
        <v>41</v>
      </c>
      <c r="K79" s="15" t="s">
        <v>10</v>
      </c>
      <c r="L79" s="6">
        <v>31</v>
      </c>
      <c r="M79" s="15">
        <v>14</v>
      </c>
      <c r="N79" s="15">
        <v>51</v>
      </c>
      <c r="U79" s="65" t="e">
        <f>IF(Price_List___PMO_ShortDesc_2[[#This Row],[ListPrice]]="", "", IF($W$1="","", ROUND($W$1*Price_List___PMO_ShortDesc_2[[#This Row],[ListPrice]], 2)))</f>
        <v>#REF!</v>
      </c>
      <c r="V79" s="6"/>
    </row>
    <row r="80" spans="1:22">
      <c r="A80" s="6" t="s">
        <v>128</v>
      </c>
      <c r="B80" s="6" t="s">
        <v>200</v>
      </c>
      <c r="D80" s="65">
        <v>37</v>
      </c>
      <c r="F80" s="15">
        <v>20</v>
      </c>
      <c r="G80" s="15">
        <v>43831</v>
      </c>
      <c r="H80" s="66" t="s">
        <v>40</v>
      </c>
      <c r="I80" s="15" t="s">
        <v>201</v>
      </c>
      <c r="J80" s="15" t="s">
        <v>41</v>
      </c>
      <c r="K80" s="15" t="s">
        <v>268</v>
      </c>
      <c r="L80" s="6">
        <v>28</v>
      </c>
      <c r="M80" s="15">
        <v>6</v>
      </c>
      <c r="N80" s="15">
        <v>17</v>
      </c>
      <c r="P80" s="15">
        <v>35</v>
      </c>
      <c r="U80" s="65" t="e">
        <f>IF(Price_List___PMO_ShortDesc_2[[#This Row],[ListPrice]]="", "", IF($W$1="","", ROUND($W$1*Price_List___PMO_ShortDesc_2[[#This Row],[ListPrice]], 2)))</f>
        <v>#REF!</v>
      </c>
      <c r="V80" s="6"/>
    </row>
    <row r="81" spans="1:22">
      <c r="A81" s="6" t="s">
        <v>129</v>
      </c>
      <c r="B81" s="6" t="s">
        <v>202</v>
      </c>
      <c r="D81" s="65">
        <v>14</v>
      </c>
      <c r="F81" s="15">
        <v>0.4</v>
      </c>
      <c r="G81" s="15">
        <v>43831</v>
      </c>
      <c r="H81" s="66" t="s">
        <v>40</v>
      </c>
      <c r="I81" s="15" t="s">
        <v>203</v>
      </c>
      <c r="J81" s="15" t="s">
        <v>41</v>
      </c>
      <c r="K81" s="15" t="s">
        <v>202</v>
      </c>
      <c r="L81" s="6">
        <v>9</v>
      </c>
      <c r="M81" s="15">
        <v>2</v>
      </c>
      <c r="N81" s="15">
        <v>5</v>
      </c>
      <c r="U81" s="65" t="e">
        <f>IF(Price_List___PMO_ShortDesc_2[[#This Row],[ListPrice]]="", "", IF($W$1="","", ROUND($W$1*Price_List___PMO_ShortDesc_2[[#This Row],[ListPrice]], 2)))</f>
        <v>#REF!</v>
      </c>
      <c r="V81" s="6"/>
    </row>
    <row r="82" spans="1:22">
      <c r="A82" s="6" t="s">
        <v>3646</v>
      </c>
      <c r="B82" s="6" t="s">
        <v>3647</v>
      </c>
      <c r="D82" s="65">
        <v>1149</v>
      </c>
      <c r="G82" s="15">
        <v>45538</v>
      </c>
      <c r="H82" s="66" t="s">
        <v>40</v>
      </c>
      <c r="J82" s="15" t="s">
        <v>41</v>
      </c>
      <c r="K82" s="15" t="s">
        <v>3647</v>
      </c>
      <c r="U82" s="65" t="e">
        <f>IF(Price_List___PMO_ShortDesc_2[[#This Row],[ListPrice]]="", "", IF($W$1="","", ROUND($W$1*Price_List___PMO_ShortDesc_2[[#This Row],[ListPrice]], 2)))</f>
        <v>#REF!</v>
      </c>
      <c r="V82" s="6"/>
    </row>
    <row r="83" spans="1:22">
      <c r="A83" s="6" t="s">
        <v>67</v>
      </c>
      <c r="B83" s="6" t="s">
        <v>3669</v>
      </c>
      <c r="C83" s="6" t="s">
        <v>241</v>
      </c>
      <c r="D83" s="65">
        <v>909</v>
      </c>
      <c r="F83" s="15">
        <v>108</v>
      </c>
      <c r="G83" s="15">
        <v>43831</v>
      </c>
      <c r="H83" s="66" t="s">
        <v>40</v>
      </c>
      <c r="I83" s="15" t="s">
        <v>204</v>
      </c>
      <c r="J83" s="15" t="s">
        <v>41</v>
      </c>
      <c r="K83" s="15" t="s">
        <v>3669</v>
      </c>
      <c r="L83" s="6">
        <v>65</v>
      </c>
      <c r="M83" s="15">
        <v>12</v>
      </c>
      <c r="N83" s="15">
        <v>32</v>
      </c>
      <c r="U83" s="65" t="e">
        <f>IF(Price_List___PMO_ShortDesc_2[[#This Row],[ListPrice]]="", "", IF($W$1="","", ROUND($W$1*Price_List___PMO_ShortDesc_2[[#This Row],[ListPrice]], 2)))</f>
        <v>#REF!</v>
      </c>
      <c r="V83" s="6"/>
    </row>
    <row r="84" spans="1:22">
      <c r="A84" s="6" t="s">
        <v>68</v>
      </c>
      <c r="B84" s="6" t="s">
        <v>3670</v>
      </c>
      <c r="C84" s="6" t="s">
        <v>56</v>
      </c>
      <c r="D84" s="65">
        <v>909</v>
      </c>
      <c r="F84" s="15">
        <v>110</v>
      </c>
      <c r="G84" s="15">
        <v>43831</v>
      </c>
      <c r="H84" s="66" t="s">
        <v>40</v>
      </c>
      <c r="I84" s="15" t="s">
        <v>205</v>
      </c>
      <c r="J84" s="15" t="s">
        <v>41</v>
      </c>
      <c r="K84" s="15" t="s">
        <v>3670</v>
      </c>
      <c r="L84" s="6">
        <v>65</v>
      </c>
      <c r="M84" s="15">
        <v>12</v>
      </c>
      <c r="N84" s="15">
        <v>32</v>
      </c>
      <c r="U84" s="65" t="e">
        <f>IF(Price_List___PMO_ShortDesc_2[[#This Row],[ListPrice]]="", "", IF($W$1="","", ROUND($W$1*Price_List___PMO_ShortDesc_2[[#This Row],[ListPrice]], 2)))</f>
        <v>#REF!</v>
      </c>
      <c r="V84" s="6"/>
    </row>
    <row r="85" spans="1:22">
      <c r="A85" s="6" t="s">
        <v>69</v>
      </c>
      <c r="B85" s="6" t="s">
        <v>3671</v>
      </c>
      <c r="C85" s="6" t="s">
        <v>57</v>
      </c>
      <c r="D85" s="65">
        <v>805</v>
      </c>
      <c r="F85" s="15">
        <v>71</v>
      </c>
      <c r="G85" s="15">
        <v>43831</v>
      </c>
      <c r="H85" s="66" t="s">
        <v>40</v>
      </c>
      <c r="I85" s="15" t="s">
        <v>206</v>
      </c>
      <c r="J85" s="15" t="s">
        <v>41</v>
      </c>
      <c r="K85" s="15" t="s">
        <v>3671</v>
      </c>
      <c r="L85" s="6">
        <v>51</v>
      </c>
      <c r="M85" s="15">
        <v>14</v>
      </c>
      <c r="N85" s="15">
        <v>31</v>
      </c>
      <c r="U85" s="65" t="e">
        <f>IF(Price_List___PMO_ShortDesc_2[[#This Row],[ListPrice]]="", "", IF($W$1="","", ROUND($W$1*Price_List___PMO_ShortDesc_2[[#This Row],[ListPrice]], 2)))</f>
        <v>#REF!</v>
      </c>
      <c r="V85" s="6"/>
    </row>
    <row r="86" spans="1:22">
      <c r="A86" s="6" t="s">
        <v>61</v>
      </c>
      <c r="B86" s="6" t="s">
        <v>207</v>
      </c>
      <c r="D86" s="65">
        <v>1199</v>
      </c>
      <c r="E86" s="65" t="s">
        <v>50</v>
      </c>
      <c r="F86" s="15">
        <v>167</v>
      </c>
      <c r="G86" s="15">
        <v>43831</v>
      </c>
      <c r="H86" s="66" t="s">
        <v>40</v>
      </c>
      <c r="I86" s="15" t="s">
        <v>208</v>
      </c>
      <c r="J86" s="15" t="s">
        <v>43</v>
      </c>
      <c r="K86" s="15" t="s">
        <v>207</v>
      </c>
      <c r="L86" s="6">
        <v>34</v>
      </c>
      <c r="M86" s="15">
        <v>35.5</v>
      </c>
      <c r="N86" s="15">
        <v>30</v>
      </c>
      <c r="U86" s="65" t="e">
        <f>IF(Price_List___PMO_ShortDesc_2[[#This Row],[ListPrice]]="", "", IF($W$1="","", ROUND($W$1*Price_List___PMO_ShortDesc_2[[#This Row],[ListPrice]], 2)))</f>
        <v>#REF!</v>
      </c>
      <c r="V86" s="6"/>
    </row>
    <row r="87" spans="1:22">
      <c r="A87" s="6" t="s">
        <v>60</v>
      </c>
      <c r="B87" s="6" t="s">
        <v>209</v>
      </c>
      <c r="D87" s="65">
        <v>1499</v>
      </c>
      <c r="E87" s="65" t="s">
        <v>50</v>
      </c>
      <c r="F87" s="15">
        <v>185</v>
      </c>
      <c r="G87" s="15">
        <v>43831</v>
      </c>
      <c r="H87" s="66" t="s">
        <v>40</v>
      </c>
      <c r="I87" s="15" t="s">
        <v>210</v>
      </c>
      <c r="J87" s="15" t="s">
        <v>43</v>
      </c>
      <c r="K87" s="15" t="s">
        <v>209</v>
      </c>
      <c r="L87" s="6">
        <v>34</v>
      </c>
      <c r="M87" s="15">
        <v>35.5</v>
      </c>
      <c r="N87" s="15">
        <v>30</v>
      </c>
      <c r="U87" s="65" t="e">
        <f>IF(Price_List___PMO_ShortDesc_2[[#This Row],[ListPrice]]="", "", IF($W$1="","", ROUND($W$1*Price_List___PMO_ShortDesc_2[[#This Row],[ListPrice]], 2)))</f>
        <v>#REF!</v>
      </c>
      <c r="V87" s="6"/>
    </row>
    <row r="88" spans="1:22">
      <c r="A88" s="6" t="s">
        <v>119</v>
      </c>
      <c r="B88" s="6" t="s">
        <v>5</v>
      </c>
      <c r="D88" s="65">
        <v>32</v>
      </c>
      <c r="F88" s="15">
        <v>6.2</v>
      </c>
      <c r="G88" s="15">
        <v>43831</v>
      </c>
      <c r="H88" s="66" t="s">
        <v>40</v>
      </c>
      <c r="I88" s="15" t="s">
        <v>211</v>
      </c>
      <c r="J88" s="15" t="s">
        <v>41</v>
      </c>
      <c r="K88" s="15" t="s">
        <v>5</v>
      </c>
      <c r="L88" s="6">
        <v>24</v>
      </c>
      <c r="M88" s="15">
        <v>4</v>
      </c>
      <c r="N88" s="15">
        <v>4</v>
      </c>
      <c r="U88" s="65" t="e">
        <f>IF(Price_List___PMO_ShortDesc_2[[#This Row],[ListPrice]]="", "", IF($W$1="","", ROUND($W$1*Price_List___PMO_ShortDesc_2[[#This Row],[ListPrice]], 2)))</f>
        <v>#REF!</v>
      </c>
      <c r="V88" s="6"/>
    </row>
    <row r="89" spans="1:22">
      <c r="A89" s="6" t="s">
        <v>58</v>
      </c>
      <c r="B89" s="6" t="s">
        <v>212</v>
      </c>
      <c r="D89" s="65">
        <v>749</v>
      </c>
      <c r="E89" s="65" t="s">
        <v>50</v>
      </c>
      <c r="F89" s="15">
        <v>202</v>
      </c>
      <c r="G89" s="15">
        <v>43831</v>
      </c>
      <c r="H89" s="66" t="s">
        <v>40</v>
      </c>
      <c r="I89" s="15" t="s">
        <v>213</v>
      </c>
      <c r="J89" s="15" t="s">
        <v>43</v>
      </c>
      <c r="K89" s="15" t="s">
        <v>212</v>
      </c>
      <c r="L89" s="6">
        <v>30</v>
      </c>
      <c r="M89" s="15">
        <v>39.25</v>
      </c>
      <c r="N89" s="15">
        <v>30</v>
      </c>
      <c r="U89" s="65" t="e">
        <f>IF(Price_List___PMO_ShortDesc_2[[#This Row],[ListPrice]]="", "", IF($W$1="","", ROUND($W$1*Price_List___PMO_ShortDesc_2[[#This Row],[ListPrice]], 2)))</f>
        <v>#REF!</v>
      </c>
      <c r="V89" s="6"/>
    </row>
    <row r="90" spans="1:22">
      <c r="A90" s="6" t="s">
        <v>62</v>
      </c>
      <c r="B90" s="6" t="s">
        <v>269</v>
      </c>
      <c r="D90" s="65">
        <v>899</v>
      </c>
      <c r="E90" s="65" t="s">
        <v>50</v>
      </c>
      <c r="F90" s="15">
        <v>220</v>
      </c>
      <c r="G90" s="15">
        <v>43831</v>
      </c>
      <c r="H90" s="66" t="s">
        <v>40</v>
      </c>
      <c r="I90" s="15" t="s">
        <v>214</v>
      </c>
      <c r="J90" s="15" t="s">
        <v>43</v>
      </c>
      <c r="K90" s="15" t="s">
        <v>269</v>
      </c>
      <c r="L90" s="6">
        <v>30</v>
      </c>
      <c r="M90" s="15">
        <v>39.25</v>
      </c>
      <c r="N90" s="15">
        <v>30</v>
      </c>
      <c r="U90" s="65" t="e">
        <f>IF(Price_List___PMO_ShortDesc_2[[#This Row],[ListPrice]]="", "", IF($W$1="","", ROUND($W$1*Price_List___PMO_ShortDesc_2[[#This Row],[ListPrice]], 2)))</f>
        <v>#REF!</v>
      </c>
      <c r="V90" s="6"/>
    </row>
    <row r="91" spans="1:22">
      <c r="A91" s="6" t="s">
        <v>57</v>
      </c>
      <c r="B91" s="6" t="s">
        <v>9</v>
      </c>
      <c r="D91" s="65">
        <v>849</v>
      </c>
      <c r="E91" s="65" t="s">
        <v>50</v>
      </c>
      <c r="F91" s="15">
        <v>100</v>
      </c>
      <c r="G91" s="15">
        <v>43831</v>
      </c>
      <c r="H91" s="66" t="s">
        <v>40</v>
      </c>
      <c r="I91" s="15" t="s">
        <v>215</v>
      </c>
      <c r="J91" s="15" t="s">
        <v>43</v>
      </c>
      <c r="K91" s="15" t="s">
        <v>9</v>
      </c>
      <c r="L91" s="6">
        <v>22</v>
      </c>
      <c r="M91" s="15">
        <v>24</v>
      </c>
      <c r="N91" s="15">
        <v>22</v>
      </c>
      <c r="U91" s="65" t="e">
        <f>IF(Price_List___PMO_ShortDesc_2[[#This Row],[ListPrice]]="", "", IF($W$1="","", ROUND($W$1*Price_List___PMO_ShortDesc_2[[#This Row],[ListPrice]], 2)))</f>
        <v>#REF!</v>
      </c>
      <c r="V91" s="6"/>
    </row>
    <row r="92" spans="1:22">
      <c r="A92" s="6" t="s">
        <v>56</v>
      </c>
      <c r="B92" s="6" t="s">
        <v>8</v>
      </c>
      <c r="D92" s="65">
        <v>1149</v>
      </c>
      <c r="E92" s="65" t="s">
        <v>50</v>
      </c>
      <c r="F92" s="15">
        <v>152</v>
      </c>
      <c r="G92" s="15">
        <v>43831</v>
      </c>
      <c r="H92" s="66" t="s">
        <v>40</v>
      </c>
      <c r="I92" s="15" t="s">
        <v>216</v>
      </c>
      <c r="J92" s="15" t="s">
        <v>43</v>
      </c>
      <c r="K92" s="15" t="s">
        <v>8</v>
      </c>
      <c r="L92" s="6">
        <v>30</v>
      </c>
      <c r="M92" s="15">
        <v>35</v>
      </c>
      <c r="N92" s="15">
        <v>30</v>
      </c>
      <c r="U92" s="65" t="e">
        <f>IF(Price_List___PMO_ShortDesc_2[[#This Row],[ListPrice]]="", "", IF($W$1="","", ROUND($W$1*Price_List___PMO_ShortDesc_2[[#This Row],[ListPrice]], 2)))</f>
        <v>#REF!</v>
      </c>
      <c r="V92" s="6"/>
    </row>
    <row r="93" spans="1:22">
      <c r="A93" s="6" t="s">
        <v>120</v>
      </c>
      <c r="B93" s="6" t="s">
        <v>3311</v>
      </c>
      <c r="D93" s="65">
        <v>29</v>
      </c>
      <c r="F93" s="15">
        <v>0.6</v>
      </c>
      <c r="G93" s="15">
        <v>43831</v>
      </c>
      <c r="H93" s="66" t="s">
        <v>40</v>
      </c>
      <c r="I93" s="15" t="s">
        <v>217</v>
      </c>
      <c r="J93" s="15" t="s">
        <v>41</v>
      </c>
      <c r="K93" s="15" t="s">
        <v>3311</v>
      </c>
      <c r="L93" s="6">
        <v>1</v>
      </c>
      <c r="M93" s="15">
        <v>1</v>
      </c>
      <c r="N93" s="15">
        <v>20</v>
      </c>
      <c r="O93" s="15" t="s">
        <v>253</v>
      </c>
      <c r="U93" s="65" t="e">
        <f>IF(Price_List___PMO_ShortDesc_2[[#This Row],[ListPrice]]="", "", IF($W$1="","", ROUND($W$1*Price_List___PMO_ShortDesc_2[[#This Row],[ListPrice]], 2)))</f>
        <v>#REF!</v>
      </c>
      <c r="V93" s="6"/>
    </row>
    <row r="94" spans="1:22">
      <c r="A94" s="6" t="s">
        <v>121</v>
      </c>
      <c r="B94" s="6" t="s">
        <v>4</v>
      </c>
      <c r="D94" s="65">
        <v>29</v>
      </c>
      <c r="F94" s="15">
        <v>0.4</v>
      </c>
      <c r="G94" s="15">
        <v>43831</v>
      </c>
      <c r="H94" s="66" t="s">
        <v>40</v>
      </c>
      <c r="I94" s="15" t="s">
        <v>218</v>
      </c>
      <c r="J94" s="15" t="s">
        <v>41</v>
      </c>
      <c r="K94" s="15" t="s">
        <v>4</v>
      </c>
      <c r="L94" s="6">
        <v>2</v>
      </c>
      <c r="M94" s="15">
        <v>2</v>
      </c>
      <c r="N94" s="15">
        <v>8</v>
      </c>
      <c r="O94" s="15" t="s">
        <v>253</v>
      </c>
      <c r="U94" s="65" t="e">
        <f>IF(Price_List___PMO_ShortDesc_2[[#This Row],[ListPrice]]="", "", IF($W$1="","", ROUND($W$1*Price_List___PMO_ShortDesc_2[[#This Row],[ListPrice]], 2)))</f>
        <v>#REF!</v>
      </c>
      <c r="V94" s="6"/>
    </row>
    <row r="95" spans="1:22">
      <c r="A95" s="6" t="s">
        <v>55</v>
      </c>
      <c r="B95" s="6" t="s">
        <v>7</v>
      </c>
      <c r="D95" s="65">
        <v>1449</v>
      </c>
      <c r="E95" s="65" t="s">
        <v>50</v>
      </c>
      <c r="F95" s="15">
        <v>250</v>
      </c>
      <c r="G95" s="15">
        <v>43831</v>
      </c>
      <c r="H95" s="66" t="s">
        <v>40</v>
      </c>
      <c r="I95" s="15" t="s">
        <v>219</v>
      </c>
      <c r="J95" s="15" t="s">
        <v>43</v>
      </c>
      <c r="K95" s="15" t="s">
        <v>7</v>
      </c>
      <c r="L95" s="6">
        <v>30</v>
      </c>
      <c r="M95" s="15">
        <v>38</v>
      </c>
      <c r="N95" s="15">
        <v>30</v>
      </c>
      <c r="U95" s="65" t="e">
        <f>IF(Price_List___PMO_ShortDesc_2[[#This Row],[ListPrice]]="", "", IF($W$1="","", ROUND($W$1*Price_List___PMO_ShortDesc_2[[#This Row],[ListPrice]], 2)))</f>
        <v>#REF!</v>
      </c>
      <c r="V95" s="6"/>
    </row>
    <row r="96" spans="1:22">
      <c r="A96" s="6" t="s">
        <v>3666</v>
      </c>
      <c r="B96" s="6" t="s">
        <v>3667</v>
      </c>
      <c r="D96" s="65">
        <v>39</v>
      </c>
      <c r="G96" s="15">
        <v>45538</v>
      </c>
      <c r="H96" s="66" t="s">
        <v>40</v>
      </c>
      <c r="J96" s="15" t="s">
        <v>41</v>
      </c>
      <c r="K96" s="15" t="s">
        <v>3667</v>
      </c>
      <c r="U96" s="65" t="e">
        <f>IF(Price_List___PMO_ShortDesc_2[[#This Row],[ListPrice]]="", "", IF($W$1="","", ROUND($W$1*Price_List___PMO_ShortDesc_2[[#This Row],[ListPrice]], 2)))</f>
        <v>#REF!</v>
      </c>
      <c r="V96" s="6"/>
    </row>
    <row r="97" spans="1:22">
      <c r="A97" s="6" t="s">
        <v>59</v>
      </c>
      <c r="B97" s="6" t="s">
        <v>220</v>
      </c>
      <c r="D97" s="65">
        <v>1799</v>
      </c>
      <c r="E97" s="65" t="s">
        <v>50</v>
      </c>
      <c r="F97" s="15">
        <v>327</v>
      </c>
      <c r="G97" s="15">
        <v>43831</v>
      </c>
      <c r="H97" s="66" t="s">
        <v>40</v>
      </c>
      <c r="I97" s="15" t="s">
        <v>221</v>
      </c>
      <c r="J97" s="15" t="s">
        <v>43</v>
      </c>
      <c r="K97" s="15" t="s">
        <v>220</v>
      </c>
      <c r="L97" s="6">
        <v>34</v>
      </c>
      <c r="M97" s="15">
        <v>38.25</v>
      </c>
      <c r="N97" s="15">
        <v>30</v>
      </c>
      <c r="U97" s="65" t="e">
        <f>IF(Price_List___PMO_ShortDesc_2[[#This Row],[ListPrice]]="", "", IF($W$1="","", ROUND($W$1*Price_List___PMO_ShortDesc_2[[#This Row],[ListPrice]], 2)))</f>
        <v>#REF!</v>
      </c>
      <c r="V97" s="6"/>
    </row>
    <row r="98" spans="1:22">
      <c r="A98" s="6" t="s">
        <v>278</v>
      </c>
      <c r="B98" s="6" t="s">
        <v>279</v>
      </c>
      <c r="D98" s="65">
        <v>130</v>
      </c>
      <c r="G98" s="15">
        <v>43831</v>
      </c>
      <c r="H98" s="66" t="s">
        <v>40</v>
      </c>
      <c r="J98" s="15" t="s">
        <v>40</v>
      </c>
      <c r="K98" s="15" t="s">
        <v>279</v>
      </c>
      <c r="U98" s="65" t="e">
        <f>IF(Price_List___PMO_ShortDesc_2[[#This Row],[ListPrice]]="", "", IF($W$1="","", ROUND($W$1*Price_List___PMO_ShortDesc_2[[#This Row],[ListPrice]], 2)))</f>
        <v>#REF!</v>
      </c>
      <c r="V98" s="6"/>
    </row>
    <row r="99" spans="1:22">
      <c r="A99" s="6" t="s">
        <v>280</v>
      </c>
      <c r="B99" s="6" t="s">
        <v>281</v>
      </c>
      <c r="D99" s="65">
        <v>288</v>
      </c>
      <c r="G99" s="15">
        <v>43831</v>
      </c>
      <c r="H99" s="66" t="s">
        <v>40</v>
      </c>
      <c r="I99" s="15" t="s">
        <v>3421</v>
      </c>
      <c r="J99" s="15" t="s">
        <v>40</v>
      </c>
      <c r="K99" s="15" t="s">
        <v>281</v>
      </c>
      <c r="U99" s="65" t="e">
        <f>IF(Price_List___PMO_ShortDesc_2[[#This Row],[ListPrice]]="", "", IF($W$1="","", ROUND($W$1*Price_List___PMO_ShortDesc_2[[#This Row],[ListPrice]], 2)))</f>
        <v>#REF!</v>
      </c>
      <c r="V99" s="6"/>
    </row>
    <row r="100" spans="1:22">
      <c r="A100" s="6" t="s">
        <v>282</v>
      </c>
      <c r="B100" s="6" t="s">
        <v>283</v>
      </c>
      <c r="D100" s="65">
        <v>0.25</v>
      </c>
      <c r="G100" s="15">
        <v>43831</v>
      </c>
      <c r="H100" s="66" t="s">
        <v>40</v>
      </c>
      <c r="J100" s="15" t="s">
        <v>40</v>
      </c>
      <c r="K100" s="15" t="s">
        <v>283</v>
      </c>
      <c r="U100" s="65" t="e">
        <f>IF(Price_List___PMO_ShortDesc_2[[#This Row],[ListPrice]]="", "", IF($W$1="","", ROUND($W$1*Price_List___PMO_ShortDesc_2[[#This Row],[ListPrice]], 2)))</f>
        <v>#REF!</v>
      </c>
      <c r="V100" s="6"/>
    </row>
    <row r="101" spans="1:22">
      <c r="A101" s="6" t="s">
        <v>284</v>
      </c>
      <c r="B101" s="6" t="s">
        <v>285</v>
      </c>
      <c r="D101" s="65">
        <v>79</v>
      </c>
      <c r="G101" s="15">
        <v>43831</v>
      </c>
      <c r="H101" s="66" t="s">
        <v>40</v>
      </c>
      <c r="J101" s="15" t="s">
        <v>40</v>
      </c>
      <c r="K101" s="15" t="s">
        <v>285</v>
      </c>
      <c r="U101" s="65" t="e">
        <f>IF(Price_List___PMO_ShortDesc_2[[#This Row],[ListPrice]]="", "", IF($W$1="","", ROUND($W$1*Price_List___PMO_ShortDesc_2[[#This Row],[ListPrice]], 2)))</f>
        <v>#REF!</v>
      </c>
      <c r="V101" s="6"/>
    </row>
    <row r="102" spans="1:22">
      <c r="A102" s="6" t="s">
        <v>286</v>
      </c>
      <c r="B102" s="6" t="s">
        <v>287</v>
      </c>
      <c r="D102" s="65">
        <v>79</v>
      </c>
      <c r="G102" s="15">
        <v>43831</v>
      </c>
      <c r="H102" s="66" t="s">
        <v>40</v>
      </c>
      <c r="J102" s="15" t="s">
        <v>40</v>
      </c>
      <c r="K102" s="15" t="s">
        <v>288</v>
      </c>
      <c r="U102" s="65" t="e">
        <f>IF(Price_List___PMO_ShortDesc_2[[#This Row],[ListPrice]]="", "", IF($W$1="","", ROUND($W$1*Price_List___PMO_ShortDesc_2[[#This Row],[ListPrice]], 2)))</f>
        <v>#REF!</v>
      </c>
      <c r="V102" s="6"/>
    </row>
    <row r="103" spans="1:22">
      <c r="A103" s="6" t="s">
        <v>289</v>
      </c>
      <c r="B103" s="6" t="s">
        <v>290</v>
      </c>
      <c r="D103" s="65">
        <v>19</v>
      </c>
      <c r="G103" s="15">
        <v>43831</v>
      </c>
      <c r="H103" s="66" t="s">
        <v>40</v>
      </c>
      <c r="J103" s="15" t="s">
        <v>43</v>
      </c>
      <c r="K103" s="15" t="s">
        <v>290</v>
      </c>
      <c r="U103" s="65" t="e">
        <f>IF(Price_List___PMO_ShortDesc_2[[#This Row],[ListPrice]]="", "", IF($W$1="","", ROUND($W$1*Price_List___PMO_ShortDesc_2[[#This Row],[ListPrice]], 2)))</f>
        <v>#REF!</v>
      </c>
      <c r="V103" s="6"/>
    </row>
    <row r="104" spans="1:22">
      <c r="A104" s="6" t="s">
        <v>291</v>
      </c>
      <c r="B104" s="6" t="s">
        <v>292</v>
      </c>
      <c r="D104" s="65">
        <v>39</v>
      </c>
      <c r="G104" s="15">
        <v>43831</v>
      </c>
      <c r="H104" s="66" t="s">
        <v>40</v>
      </c>
      <c r="J104" s="15" t="s">
        <v>43</v>
      </c>
      <c r="K104" s="15" t="s">
        <v>292</v>
      </c>
      <c r="U104" s="65" t="e">
        <f>IF(Price_List___PMO_ShortDesc_2[[#This Row],[ListPrice]]="", "", IF($W$1="","", ROUND($W$1*Price_List___PMO_ShortDesc_2[[#This Row],[ListPrice]], 2)))</f>
        <v>#REF!</v>
      </c>
      <c r="V104" s="6"/>
    </row>
    <row r="105" spans="1:22">
      <c r="A105" s="6" t="s">
        <v>293</v>
      </c>
      <c r="B105" s="6" t="s">
        <v>294</v>
      </c>
      <c r="D105" s="65">
        <v>89</v>
      </c>
      <c r="G105" s="15">
        <v>43831</v>
      </c>
      <c r="H105" s="66" t="s">
        <v>40</v>
      </c>
      <c r="J105" s="15" t="s">
        <v>43</v>
      </c>
      <c r="K105" s="15" t="s">
        <v>294</v>
      </c>
      <c r="U105" s="65" t="e">
        <f>IF(Price_List___PMO_ShortDesc_2[[#This Row],[ListPrice]]="", "", IF($W$1="","", ROUND($W$1*Price_List___PMO_ShortDesc_2[[#This Row],[ListPrice]], 2)))</f>
        <v>#REF!</v>
      </c>
      <c r="V105" s="6"/>
    </row>
    <row r="106" spans="1:22">
      <c r="A106" s="6" t="s">
        <v>54</v>
      </c>
      <c r="B106" s="6" t="s">
        <v>48</v>
      </c>
      <c r="D106" s="65">
        <v>1649</v>
      </c>
      <c r="E106" s="65" t="s">
        <v>50</v>
      </c>
      <c r="F106" s="15">
        <v>250</v>
      </c>
      <c r="G106" s="15">
        <v>43831</v>
      </c>
      <c r="H106" s="66" t="s">
        <v>40</v>
      </c>
      <c r="I106" s="15" t="s">
        <v>222</v>
      </c>
      <c r="J106" s="15" t="s">
        <v>43</v>
      </c>
      <c r="K106" s="15" t="s">
        <v>48</v>
      </c>
      <c r="L106" s="6">
        <v>30</v>
      </c>
      <c r="M106" s="15">
        <v>38</v>
      </c>
      <c r="N106" s="15">
        <v>30</v>
      </c>
      <c r="U106" s="65" t="e">
        <f>IF(Price_List___PMO_ShortDesc_2[[#This Row],[ListPrice]]="", "", IF($W$1="","", ROUND($W$1*Price_List___PMO_ShortDesc_2[[#This Row],[ListPrice]], 2)))</f>
        <v>#REF!</v>
      </c>
      <c r="V106" s="6"/>
    </row>
    <row r="107" spans="1:22">
      <c r="A107" s="6" t="s">
        <v>80</v>
      </c>
      <c r="B107" s="6" t="s">
        <v>3686</v>
      </c>
      <c r="C107" s="6" t="s">
        <v>254</v>
      </c>
      <c r="D107" s="65">
        <v>615</v>
      </c>
      <c r="F107" s="15">
        <v>26.8</v>
      </c>
      <c r="G107" s="15">
        <v>43831</v>
      </c>
      <c r="H107" s="66" t="s">
        <v>40</v>
      </c>
      <c r="I107" s="15" t="s">
        <v>223</v>
      </c>
      <c r="J107" s="15" t="s">
        <v>41</v>
      </c>
      <c r="K107" s="15" t="s">
        <v>3686</v>
      </c>
      <c r="L107" s="6">
        <v>27.5</v>
      </c>
      <c r="M107" s="15">
        <v>4.5</v>
      </c>
      <c r="N107" s="15">
        <v>23.5</v>
      </c>
      <c r="U107" s="65" t="e">
        <f>IF(Price_List___PMO_ShortDesc_2[[#This Row],[ListPrice]]="", "", IF($W$1="","", ROUND($W$1*Price_List___PMO_ShortDesc_2[[#This Row],[ListPrice]], 2)))</f>
        <v>#REF!</v>
      </c>
      <c r="V107" s="6"/>
    </row>
    <row r="108" spans="1:22">
      <c r="A108" s="6" t="s">
        <v>295</v>
      </c>
      <c r="B108" s="6" t="s">
        <v>296</v>
      </c>
      <c r="D108" s="65">
        <v>40</v>
      </c>
      <c r="G108" s="15">
        <v>43831</v>
      </c>
      <c r="H108" s="66" t="s">
        <v>40</v>
      </c>
      <c r="J108" s="15" t="s">
        <v>43</v>
      </c>
      <c r="K108" s="15" t="s">
        <v>296</v>
      </c>
      <c r="U108" s="65" t="e">
        <f>IF(Price_List___PMO_ShortDesc_2[[#This Row],[ListPrice]]="", "", IF($W$1="","", ROUND($W$1*Price_List___PMO_ShortDesc_2[[#This Row],[ListPrice]], 2)))</f>
        <v>#REF!</v>
      </c>
      <c r="V108" s="6"/>
    </row>
    <row r="109" spans="1:22">
      <c r="A109" s="6" t="s">
        <v>297</v>
      </c>
      <c r="B109" s="6" t="s">
        <v>3312</v>
      </c>
      <c r="D109" s="65">
        <v>26</v>
      </c>
      <c r="G109" s="15">
        <v>43831</v>
      </c>
      <c r="H109" s="66" t="s">
        <v>40</v>
      </c>
      <c r="J109" s="15" t="s">
        <v>43</v>
      </c>
      <c r="K109" s="15" t="s">
        <v>3312</v>
      </c>
      <c r="U109" s="65" t="e">
        <f>IF(Price_List___PMO_ShortDesc_2[[#This Row],[ListPrice]]="", "", IF($W$1="","", ROUND($W$1*Price_List___PMO_ShortDesc_2[[#This Row],[ListPrice]], 2)))</f>
        <v>#REF!</v>
      </c>
      <c r="V109" s="6"/>
    </row>
    <row r="110" spans="1:22">
      <c r="A110" s="6" t="s">
        <v>298</v>
      </c>
      <c r="B110" s="6" t="s">
        <v>3313</v>
      </c>
      <c r="D110" s="65">
        <v>26</v>
      </c>
      <c r="G110" s="15">
        <v>43831</v>
      </c>
      <c r="H110" s="66" t="s">
        <v>40</v>
      </c>
      <c r="J110" s="15" t="s">
        <v>43</v>
      </c>
      <c r="K110" s="15" t="s">
        <v>3313</v>
      </c>
      <c r="U110" s="65" t="e">
        <f>IF(Price_List___PMO_ShortDesc_2[[#This Row],[ListPrice]]="", "", IF($W$1="","", ROUND($W$1*Price_List___PMO_ShortDesc_2[[#This Row],[ListPrice]], 2)))</f>
        <v>#REF!</v>
      </c>
      <c r="V110" s="6"/>
    </row>
    <row r="111" spans="1:22">
      <c r="A111" s="6" t="s">
        <v>299</v>
      </c>
      <c r="B111" s="6" t="s">
        <v>3314</v>
      </c>
      <c r="D111" s="65">
        <v>4</v>
      </c>
      <c r="G111" s="15">
        <v>43831</v>
      </c>
      <c r="H111" s="66" t="s">
        <v>40</v>
      </c>
      <c r="J111" s="15" t="s">
        <v>43</v>
      </c>
      <c r="K111" s="15" t="s">
        <v>3314</v>
      </c>
      <c r="U111" s="65" t="e">
        <f>IF(Price_List___PMO_ShortDesc_2[[#This Row],[ListPrice]]="", "", IF($W$1="","", ROUND($W$1*Price_List___PMO_ShortDesc_2[[#This Row],[ListPrice]], 2)))</f>
        <v>#REF!</v>
      </c>
      <c r="V111" s="6"/>
    </row>
    <row r="112" spans="1:22">
      <c r="A112" s="6" t="s">
        <v>300</v>
      </c>
      <c r="B112" s="6" t="s">
        <v>3315</v>
      </c>
      <c r="D112" s="65">
        <v>26</v>
      </c>
      <c r="G112" s="15">
        <v>43831</v>
      </c>
      <c r="H112" s="66" t="s">
        <v>40</v>
      </c>
      <c r="J112" s="15" t="s">
        <v>43</v>
      </c>
      <c r="K112" s="15" t="s">
        <v>3315</v>
      </c>
      <c r="U112" s="65" t="e">
        <f>IF(Price_List___PMO_ShortDesc_2[[#This Row],[ListPrice]]="", "", IF($W$1="","", ROUND($W$1*Price_List___PMO_ShortDesc_2[[#This Row],[ListPrice]], 2)))</f>
        <v>#REF!</v>
      </c>
      <c r="V112" s="6"/>
    </row>
    <row r="113" spans="1:22">
      <c r="A113" s="6" t="s">
        <v>301</v>
      </c>
      <c r="B113" s="6" t="s">
        <v>302</v>
      </c>
      <c r="D113" s="65">
        <v>52</v>
      </c>
      <c r="G113" s="15">
        <v>43831</v>
      </c>
      <c r="H113" s="66" t="s">
        <v>40</v>
      </c>
      <c r="J113" s="15" t="s">
        <v>43</v>
      </c>
      <c r="K113" s="15" t="s">
        <v>302</v>
      </c>
      <c r="U113" s="65" t="e">
        <f>IF(Price_List___PMO_ShortDesc_2[[#This Row],[ListPrice]]="", "", IF($W$1="","", ROUND($W$1*Price_List___PMO_ShortDesc_2[[#This Row],[ListPrice]], 2)))</f>
        <v>#REF!</v>
      </c>
      <c r="V113" s="6"/>
    </row>
    <row r="114" spans="1:22">
      <c r="A114" s="6" t="s">
        <v>303</v>
      </c>
      <c r="B114" s="6" t="s">
        <v>3316</v>
      </c>
      <c r="D114" s="65">
        <v>26</v>
      </c>
      <c r="G114" s="15">
        <v>43831</v>
      </c>
      <c r="H114" s="66" t="s">
        <v>40</v>
      </c>
      <c r="J114" s="15" t="s">
        <v>43</v>
      </c>
      <c r="K114" s="15" t="s">
        <v>3316</v>
      </c>
      <c r="U114" s="65" t="e">
        <f>IF(Price_List___PMO_ShortDesc_2[[#This Row],[ListPrice]]="", "", IF($W$1="","", ROUND($W$1*Price_List___PMO_ShortDesc_2[[#This Row],[ListPrice]], 2)))</f>
        <v>#REF!</v>
      </c>
      <c r="V114" s="6"/>
    </row>
    <row r="115" spans="1:22">
      <c r="A115" s="6" t="s">
        <v>304</v>
      </c>
      <c r="B115" s="6" t="s">
        <v>305</v>
      </c>
      <c r="D115" s="65">
        <v>41</v>
      </c>
      <c r="G115" s="15">
        <v>43831</v>
      </c>
      <c r="H115" s="66" t="s">
        <v>40</v>
      </c>
      <c r="J115" s="15" t="s">
        <v>43</v>
      </c>
      <c r="K115" s="15" t="s">
        <v>305</v>
      </c>
      <c r="U115" s="65" t="e">
        <f>IF(Price_List___PMO_ShortDesc_2[[#This Row],[ListPrice]]="", "", IF($W$1="","", ROUND($W$1*Price_List___PMO_ShortDesc_2[[#This Row],[ListPrice]], 2)))</f>
        <v>#REF!</v>
      </c>
      <c r="V115" s="6"/>
    </row>
    <row r="116" spans="1:22">
      <c r="A116" s="6" t="s">
        <v>306</v>
      </c>
      <c r="B116" s="6" t="s">
        <v>307</v>
      </c>
      <c r="D116" s="65">
        <v>377</v>
      </c>
      <c r="G116" s="15">
        <v>43831</v>
      </c>
      <c r="H116" s="66" t="s">
        <v>40</v>
      </c>
      <c r="J116" s="15" t="s">
        <v>43</v>
      </c>
      <c r="K116" s="15" t="s">
        <v>307</v>
      </c>
      <c r="U116" s="65" t="e">
        <f>IF(Price_List___PMO_ShortDesc_2[[#This Row],[ListPrice]]="", "", IF($W$1="","", ROUND($W$1*Price_List___PMO_ShortDesc_2[[#This Row],[ListPrice]], 2)))</f>
        <v>#REF!</v>
      </c>
      <c r="V116" s="6"/>
    </row>
    <row r="117" spans="1:22">
      <c r="A117" s="6" t="s">
        <v>308</v>
      </c>
      <c r="B117" s="6" t="s">
        <v>309</v>
      </c>
      <c r="D117" s="65">
        <v>418</v>
      </c>
      <c r="G117" s="15">
        <v>43831</v>
      </c>
      <c r="H117" s="66" t="s">
        <v>40</v>
      </c>
      <c r="J117" s="15" t="s">
        <v>43</v>
      </c>
      <c r="K117" s="15" t="s">
        <v>309</v>
      </c>
      <c r="U117" s="65" t="e">
        <f>IF(Price_List___PMO_ShortDesc_2[[#This Row],[ListPrice]]="", "", IF($W$1="","", ROUND($W$1*Price_List___PMO_ShortDesc_2[[#This Row],[ListPrice]], 2)))</f>
        <v>#REF!</v>
      </c>
      <c r="V117" s="6"/>
    </row>
    <row r="118" spans="1:22">
      <c r="A118" s="6" t="s">
        <v>310</v>
      </c>
      <c r="B118" s="6" t="s">
        <v>311</v>
      </c>
      <c r="D118" s="65">
        <v>301</v>
      </c>
      <c r="G118" s="15">
        <v>43831</v>
      </c>
      <c r="H118" s="66" t="s">
        <v>40</v>
      </c>
      <c r="J118" s="15" t="s">
        <v>43</v>
      </c>
      <c r="K118" s="15" t="s">
        <v>311</v>
      </c>
      <c r="U118" s="65" t="e">
        <f>IF(Price_List___PMO_ShortDesc_2[[#This Row],[ListPrice]]="", "", IF($W$1="","", ROUND($W$1*Price_List___PMO_ShortDesc_2[[#This Row],[ListPrice]], 2)))</f>
        <v>#REF!</v>
      </c>
      <c r="V118" s="6"/>
    </row>
    <row r="119" spans="1:22">
      <c r="A119" s="6" t="s">
        <v>312</v>
      </c>
      <c r="B119" s="6" t="s">
        <v>313</v>
      </c>
      <c r="D119" s="65">
        <v>45</v>
      </c>
      <c r="G119" s="15">
        <v>43831</v>
      </c>
      <c r="H119" s="66" t="s">
        <v>40</v>
      </c>
      <c r="J119" s="15" t="s">
        <v>43</v>
      </c>
      <c r="K119" s="15" t="s">
        <v>3317</v>
      </c>
      <c r="U119" s="65" t="e">
        <f>IF(Price_List___PMO_ShortDesc_2[[#This Row],[ListPrice]]="", "", IF($W$1="","", ROUND($W$1*Price_List___PMO_ShortDesc_2[[#This Row],[ListPrice]], 2)))</f>
        <v>#REF!</v>
      </c>
      <c r="V119" s="6"/>
    </row>
    <row r="120" spans="1:22">
      <c r="A120" s="6" t="s">
        <v>314</v>
      </c>
      <c r="B120" s="6" t="s">
        <v>315</v>
      </c>
      <c r="D120" s="65">
        <v>95</v>
      </c>
      <c r="G120" s="15">
        <v>43831</v>
      </c>
      <c r="H120" s="66" t="s">
        <v>40</v>
      </c>
      <c r="J120" s="15" t="s">
        <v>43</v>
      </c>
      <c r="K120" s="15" t="s">
        <v>3318</v>
      </c>
      <c r="U120" s="65" t="e">
        <f>IF(Price_List___PMO_ShortDesc_2[[#This Row],[ListPrice]]="", "", IF($W$1="","", ROUND($W$1*Price_List___PMO_ShortDesc_2[[#This Row],[ListPrice]], 2)))</f>
        <v>#REF!</v>
      </c>
      <c r="V120" s="6"/>
    </row>
    <row r="121" spans="1:22">
      <c r="A121" s="6" t="s">
        <v>316</v>
      </c>
      <c r="B121" s="6" t="s">
        <v>317</v>
      </c>
      <c r="D121" s="65">
        <v>37</v>
      </c>
      <c r="G121" s="15">
        <v>43831</v>
      </c>
      <c r="H121" s="66" t="s">
        <v>40</v>
      </c>
      <c r="J121" s="15" t="s">
        <v>43</v>
      </c>
      <c r="K121" s="15" t="s">
        <v>317</v>
      </c>
      <c r="U121" s="65" t="e">
        <f>IF(Price_List___PMO_ShortDesc_2[[#This Row],[ListPrice]]="", "", IF($W$1="","", ROUND($W$1*Price_List___PMO_ShortDesc_2[[#This Row],[ListPrice]], 2)))</f>
        <v>#REF!</v>
      </c>
      <c r="V121" s="6"/>
    </row>
    <row r="122" spans="1:22">
      <c r="A122" s="6" t="s">
        <v>318</v>
      </c>
      <c r="B122" s="6" t="s">
        <v>319</v>
      </c>
      <c r="D122" s="65">
        <v>3</v>
      </c>
      <c r="G122" s="15">
        <v>43831</v>
      </c>
      <c r="H122" s="66" t="s">
        <v>40</v>
      </c>
      <c r="J122" s="15" t="s">
        <v>43</v>
      </c>
      <c r="K122" s="15" t="s">
        <v>319</v>
      </c>
      <c r="U122" s="65" t="e">
        <f>IF(Price_List___PMO_ShortDesc_2[[#This Row],[ListPrice]]="", "", IF($W$1="","", ROUND($W$1*Price_List___PMO_ShortDesc_2[[#This Row],[ListPrice]], 2)))</f>
        <v>#REF!</v>
      </c>
      <c r="V122" s="6"/>
    </row>
    <row r="123" spans="1:22">
      <c r="A123" s="6" t="s">
        <v>320</v>
      </c>
      <c r="B123" s="6" t="s">
        <v>321</v>
      </c>
      <c r="D123" s="65">
        <v>804</v>
      </c>
      <c r="G123" s="15">
        <v>43831</v>
      </c>
      <c r="H123" s="66" t="s">
        <v>40</v>
      </c>
      <c r="J123" s="15" t="s">
        <v>43</v>
      </c>
      <c r="K123" s="15" t="s">
        <v>321</v>
      </c>
      <c r="U123" s="65" t="e">
        <f>IF(Price_List___PMO_ShortDesc_2[[#This Row],[ListPrice]]="", "", IF($W$1="","", ROUND($W$1*Price_List___PMO_ShortDesc_2[[#This Row],[ListPrice]], 2)))</f>
        <v>#REF!</v>
      </c>
      <c r="V123" s="6"/>
    </row>
    <row r="124" spans="1:22">
      <c r="A124" s="6" t="s">
        <v>322</v>
      </c>
      <c r="B124" s="6" t="s">
        <v>323</v>
      </c>
      <c r="D124" s="65">
        <v>309</v>
      </c>
      <c r="G124" s="15">
        <v>43831</v>
      </c>
      <c r="H124" s="66" t="s">
        <v>40</v>
      </c>
      <c r="J124" s="15" t="s">
        <v>43</v>
      </c>
      <c r="K124" s="15" t="s">
        <v>323</v>
      </c>
      <c r="U124" s="65" t="e">
        <f>IF(Price_List___PMO_ShortDesc_2[[#This Row],[ListPrice]]="", "", IF($W$1="","", ROUND($W$1*Price_List___PMO_ShortDesc_2[[#This Row],[ListPrice]], 2)))</f>
        <v>#REF!</v>
      </c>
      <c r="V124" s="6"/>
    </row>
    <row r="125" spans="1:22">
      <c r="A125" s="6" t="s">
        <v>324</v>
      </c>
      <c r="B125" s="6" t="s">
        <v>325</v>
      </c>
      <c r="D125" s="65">
        <v>301</v>
      </c>
      <c r="G125" s="15">
        <v>43831</v>
      </c>
      <c r="H125" s="66" t="s">
        <v>40</v>
      </c>
      <c r="J125" s="15" t="s">
        <v>43</v>
      </c>
      <c r="K125" s="15" t="s">
        <v>325</v>
      </c>
      <c r="U125" s="65" t="e">
        <f>IF(Price_List___PMO_ShortDesc_2[[#This Row],[ListPrice]]="", "", IF($W$1="","", ROUND($W$1*Price_List___PMO_ShortDesc_2[[#This Row],[ListPrice]], 2)))</f>
        <v>#REF!</v>
      </c>
      <c r="V125" s="6"/>
    </row>
    <row r="126" spans="1:22">
      <c r="A126" s="6" t="s">
        <v>326</v>
      </c>
      <c r="B126" s="6" t="s">
        <v>327</v>
      </c>
      <c r="D126" s="65">
        <v>94</v>
      </c>
      <c r="G126" s="15">
        <v>43831</v>
      </c>
      <c r="H126" s="66" t="s">
        <v>40</v>
      </c>
      <c r="J126" s="15" t="s">
        <v>43</v>
      </c>
      <c r="K126" s="15" t="s">
        <v>327</v>
      </c>
      <c r="U126" s="65" t="e">
        <f>IF(Price_List___PMO_ShortDesc_2[[#This Row],[ListPrice]]="", "", IF($W$1="","", ROUND($W$1*Price_List___PMO_ShortDesc_2[[#This Row],[ListPrice]], 2)))</f>
        <v>#REF!</v>
      </c>
      <c r="V126" s="6"/>
    </row>
    <row r="127" spans="1:22">
      <c r="A127" s="6" t="s">
        <v>328</v>
      </c>
      <c r="B127" s="6" t="s">
        <v>329</v>
      </c>
      <c r="D127" s="65">
        <v>38</v>
      </c>
      <c r="G127" s="15">
        <v>43831</v>
      </c>
      <c r="H127" s="66" t="s">
        <v>40</v>
      </c>
      <c r="J127" s="15" t="s">
        <v>43</v>
      </c>
      <c r="K127" s="15" t="s">
        <v>329</v>
      </c>
      <c r="U127" s="65" t="e">
        <f>IF(Price_List___PMO_ShortDesc_2[[#This Row],[ListPrice]]="", "", IF($W$1="","", ROUND($W$1*Price_List___PMO_ShortDesc_2[[#This Row],[ListPrice]], 2)))</f>
        <v>#REF!</v>
      </c>
      <c r="V127" s="6"/>
    </row>
    <row r="128" spans="1:22">
      <c r="A128" s="6" t="s">
        <v>330</v>
      </c>
      <c r="B128" s="6" t="s">
        <v>331</v>
      </c>
      <c r="D128" s="65">
        <v>164</v>
      </c>
      <c r="G128" s="15">
        <v>43831</v>
      </c>
      <c r="H128" s="66" t="s">
        <v>40</v>
      </c>
      <c r="J128" s="15" t="s">
        <v>43</v>
      </c>
      <c r="K128" s="15" t="s">
        <v>331</v>
      </c>
      <c r="U128" s="65" t="e">
        <f>IF(Price_List___PMO_ShortDesc_2[[#This Row],[ListPrice]]="", "", IF($W$1="","", ROUND($W$1*Price_List___PMO_ShortDesc_2[[#This Row],[ListPrice]], 2)))</f>
        <v>#REF!</v>
      </c>
      <c r="V128" s="6"/>
    </row>
    <row r="129" spans="1:22">
      <c r="A129" s="6" t="s">
        <v>332</v>
      </c>
      <c r="B129" s="6" t="s">
        <v>333</v>
      </c>
      <c r="D129" s="65">
        <v>86</v>
      </c>
      <c r="G129" s="15">
        <v>43831</v>
      </c>
      <c r="H129" s="66" t="s">
        <v>40</v>
      </c>
      <c r="J129" s="15" t="s">
        <v>43</v>
      </c>
      <c r="K129" s="15" t="s">
        <v>333</v>
      </c>
      <c r="U129" s="65" t="e">
        <f>IF(Price_List___PMO_ShortDesc_2[[#This Row],[ListPrice]]="", "", IF($W$1="","", ROUND($W$1*Price_List___PMO_ShortDesc_2[[#This Row],[ListPrice]], 2)))</f>
        <v>#REF!</v>
      </c>
      <c r="V129" s="6"/>
    </row>
    <row r="130" spans="1:22">
      <c r="A130" s="6" t="s">
        <v>334</v>
      </c>
      <c r="B130" s="6" t="s">
        <v>335</v>
      </c>
      <c r="D130" s="65">
        <v>13</v>
      </c>
      <c r="G130" s="15">
        <v>43831</v>
      </c>
      <c r="H130" s="66" t="s">
        <v>40</v>
      </c>
      <c r="J130" s="15" t="s">
        <v>43</v>
      </c>
      <c r="K130" s="15" t="s">
        <v>335</v>
      </c>
      <c r="U130" s="65" t="e">
        <f>IF(Price_List___PMO_ShortDesc_2[[#This Row],[ListPrice]]="", "", IF($W$1="","", ROUND($W$1*Price_List___PMO_ShortDesc_2[[#This Row],[ListPrice]], 2)))</f>
        <v>#REF!</v>
      </c>
      <c r="V130" s="6"/>
    </row>
    <row r="131" spans="1:22">
      <c r="A131" s="6" t="s">
        <v>336</v>
      </c>
      <c r="B131" s="6" t="s">
        <v>337</v>
      </c>
      <c r="D131" s="65">
        <v>12</v>
      </c>
      <c r="G131" s="15">
        <v>43831</v>
      </c>
      <c r="H131" s="66" t="s">
        <v>40</v>
      </c>
      <c r="J131" s="15" t="s">
        <v>43</v>
      </c>
      <c r="K131" s="15" t="s">
        <v>337</v>
      </c>
      <c r="U131" s="65" t="e">
        <f>IF(Price_List___PMO_ShortDesc_2[[#This Row],[ListPrice]]="", "", IF($W$1="","", ROUND($W$1*Price_List___PMO_ShortDesc_2[[#This Row],[ListPrice]], 2)))</f>
        <v>#REF!</v>
      </c>
      <c r="V131" s="6"/>
    </row>
    <row r="132" spans="1:22">
      <c r="A132" s="6" t="s">
        <v>338</v>
      </c>
      <c r="B132" s="6" t="s">
        <v>339</v>
      </c>
      <c r="D132" s="65">
        <v>41</v>
      </c>
      <c r="G132" s="15">
        <v>43831</v>
      </c>
      <c r="H132" s="66" t="s">
        <v>40</v>
      </c>
      <c r="J132" s="15" t="s">
        <v>43</v>
      </c>
      <c r="K132" s="15" t="s">
        <v>339</v>
      </c>
      <c r="U132" s="65" t="e">
        <f>IF(Price_List___PMO_ShortDesc_2[[#This Row],[ListPrice]]="", "", IF($W$1="","", ROUND($W$1*Price_List___PMO_ShortDesc_2[[#This Row],[ListPrice]], 2)))</f>
        <v>#REF!</v>
      </c>
      <c r="V132" s="6"/>
    </row>
    <row r="133" spans="1:22">
      <c r="A133" s="6" t="s">
        <v>340</v>
      </c>
      <c r="B133" s="6" t="s">
        <v>341</v>
      </c>
      <c r="D133" s="65">
        <v>38</v>
      </c>
      <c r="G133" s="15">
        <v>43831</v>
      </c>
      <c r="H133" s="66" t="s">
        <v>40</v>
      </c>
      <c r="J133" s="15" t="s">
        <v>43</v>
      </c>
      <c r="K133" s="15" t="s">
        <v>341</v>
      </c>
      <c r="U133" s="65" t="e">
        <f>IF(Price_List___PMO_ShortDesc_2[[#This Row],[ListPrice]]="", "", IF($W$1="","", ROUND($W$1*Price_List___PMO_ShortDesc_2[[#This Row],[ListPrice]], 2)))</f>
        <v>#REF!</v>
      </c>
      <c r="V133" s="6"/>
    </row>
    <row r="134" spans="1:22">
      <c r="A134" s="6" t="s">
        <v>342</v>
      </c>
      <c r="B134" s="6" t="s">
        <v>343</v>
      </c>
      <c r="D134" s="65">
        <v>20</v>
      </c>
      <c r="G134" s="15">
        <v>43831</v>
      </c>
      <c r="H134" s="66" t="s">
        <v>40</v>
      </c>
      <c r="J134" s="15" t="s">
        <v>43</v>
      </c>
      <c r="K134" s="15" t="s">
        <v>343</v>
      </c>
      <c r="U134" s="65" t="e">
        <f>IF(Price_List___PMO_ShortDesc_2[[#This Row],[ListPrice]]="", "", IF($W$1="","", ROUND($W$1*Price_List___PMO_ShortDesc_2[[#This Row],[ListPrice]], 2)))</f>
        <v>#REF!</v>
      </c>
      <c r="V134" s="6"/>
    </row>
    <row r="135" spans="1:22">
      <c r="A135" s="6" t="s">
        <v>344</v>
      </c>
      <c r="B135" s="6" t="s">
        <v>345</v>
      </c>
      <c r="D135" s="65">
        <v>33</v>
      </c>
      <c r="G135" s="15">
        <v>43831</v>
      </c>
      <c r="H135" s="66" t="s">
        <v>40</v>
      </c>
      <c r="J135" s="15" t="s">
        <v>43</v>
      </c>
      <c r="K135" s="15" t="s">
        <v>345</v>
      </c>
      <c r="U135" s="65" t="e">
        <f>IF(Price_List___PMO_ShortDesc_2[[#This Row],[ListPrice]]="", "", IF($W$1="","", ROUND($W$1*Price_List___PMO_ShortDesc_2[[#This Row],[ListPrice]], 2)))</f>
        <v>#REF!</v>
      </c>
      <c r="V135" s="6"/>
    </row>
    <row r="136" spans="1:22">
      <c r="A136" s="6" t="s">
        <v>346</v>
      </c>
      <c r="B136" s="6" t="s">
        <v>347</v>
      </c>
      <c r="D136" s="65">
        <v>70</v>
      </c>
      <c r="G136" s="15">
        <v>43831</v>
      </c>
      <c r="H136" s="66" t="s">
        <v>40</v>
      </c>
      <c r="J136" s="15" t="s">
        <v>43</v>
      </c>
      <c r="K136" s="15" t="s">
        <v>347</v>
      </c>
      <c r="U136" s="65" t="e">
        <f>IF(Price_List___PMO_ShortDesc_2[[#This Row],[ListPrice]]="", "", IF($W$1="","", ROUND($W$1*Price_List___PMO_ShortDesc_2[[#This Row],[ListPrice]], 2)))</f>
        <v>#REF!</v>
      </c>
      <c r="V136" s="6"/>
    </row>
    <row r="137" spans="1:22">
      <c r="A137" s="6" t="s">
        <v>348</v>
      </c>
      <c r="B137" s="6" t="s">
        <v>349</v>
      </c>
      <c r="D137" s="65">
        <v>149</v>
      </c>
      <c r="G137" s="15">
        <v>43831</v>
      </c>
      <c r="H137" s="66" t="s">
        <v>40</v>
      </c>
      <c r="J137" s="15" t="s">
        <v>43</v>
      </c>
      <c r="K137" s="15" t="s">
        <v>349</v>
      </c>
      <c r="U137" s="65" t="e">
        <f>IF(Price_List___PMO_ShortDesc_2[[#This Row],[ListPrice]]="", "", IF($W$1="","", ROUND($W$1*Price_List___PMO_ShortDesc_2[[#This Row],[ListPrice]], 2)))</f>
        <v>#REF!</v>
      </c>
      <c r="V137" s="6"/>
    </row>
    <row r="138" spans="1:22">
      <c r="A138" s="6" t="s">
        <v>350</v>
      </c>
      <c r="B138" s="6" t="s">
        <v>351</v>
      </c>
      <c r="D138" s="65">
        <v>59</v>
      </c>
      <c r="G138" s="15">
        <v>43831</v>
      </c>
      <c r="H138" s="66" t="s">
        <v>40</v>
      </c>
      <c r="J138" s="15" t="s">
        <v>43</v>
      </c>
      <c r="K138" s="15" t="s">
        <v>351</v>
      </c>
      <c r="U138" s="65" t="e">
        <f>IF(Price_List___PMO_ShortDesc_2[[#This Row],[ListPrice]]="", "", IF($W$1="","", ROUND($W$1*Price_List___PMO_ShortDesc_2[[#This Row],[ListPrice]], 2)))</f>
        <v>#REF!</v>
      </c>
      <c r="V138" s="6"/>
    </row>
    <row r="139" spans="1:22">
      <c r="A139" s="6" t="s">
        <v>352</v>
      </c>
      <c r="B139" s="6" t="s">
        <v>353</v>
      </c>
      <c r="D139" s="65">
        <v>41</v>
      </c>
      <c r="G139" s="15">
        <v>43831</v>
      </c>
      <c r="H139" s="66" t="s">
        <v>40</v>
      </c>
      <c r="J139" s="15" t="s">
        <v>43</v>
      </c>
      <c r="K139" s="15" t="s">
        <v>353</v>
      </c>
      <c r="U139" s="65" t="e">
        <f>IF(Price_List___PMO_ShortDesc_2[[#This Row],[ListPrice]]="", "", IF($W$1="","", ROUND($W$1*Price_List___PMO_ShortDesc_2[[#This Row],[ListPrice]], 2)))</f>
        <v>#REF!</v>
      </c>
      <c r="V139" s="6"/>
    </row>
    <row r="140" spans="1:22">
      <c r="A140" s="6" t="s">
        <v>354</v>
      </c>
      <c r="B140" s="6" t="s">
        <v>355</v>
      </c>
      <c r="D140" s="65">
        <v>41</v>
      </c>
      <c r="G140" s="15">
        <v>43831</v>
      </c>
      <c r="H140" s="66" t="s">
        <v>40</v>
      </c>
      <c r="J140" s="15" t="s">
        <v>43</v>
      </c>
      <c r="K140" s="15" t="s">
        <v>355</v>
      </c>
      <c r="U140" s="65" t="e">
        <f>IF(Price_List___PMO_ShortDesc_2[[#This Row],[ListPrice]]="", "", IF($W$1="","", ROUND($W$1*Price_List___PMO_ShortDesc_2[[#This Row],[ListPrice]], 2)))</f>
        <v>#REF!</v>
      </c>
      <c r="V140" s="6"/>
    </row>
    <row r="141" spans="1:22">
      <c r="A141" s="6" t="s">
        <v>356</v>
      </c>
      <c r="B141" s="6" t="s">
        <v>357</v>
      </c>
      <c r="D141" s="65">
        <v>41</v>
      </c>
      <c r="G141" s="15">
        <v>43831</v>
      </c>
      <c r="H141" s="66" t="s">
        <v>40</v>
      </c>
      <c r="J141" s="15" t="s">
        <v>43</v>
      </c>
      <c r="K141" s="15" t="s">
        <v>357</v>
      </c>
      <c r="U141" s="65" t="e">
        <f>IF(Price_List___PMO_ShortDesc_2[[#This Row],[ListPrice]]="", "", IF($W$1="","", ROUND($W$1*Price_List___PMO_ShortDesc_2[[#This Row],[ListPrice]], 2)))</f>
        <v>#REF!</v>
      </c>
      <c r="V141" s="6"/>
    </row>
    <row r="142" spans="1:22">
      <c r="A142" s="6" t="s">
        <v>358</v>
      </c>
      <c r="B142" s="6" t="s">
        <v>359</v>
      </c>
      <c r="D142" s="65">
        <v>41</v>
      </c>
      <c r="G142" s="15">
        <v>43831</v>
      </c>
      <c r="H142" s="66" t="s">
        <v>40</v>
      </c>
      <c r="J142" s="15" t="s">
        <v>43</v>
      </c>
      <c r="K142" s="15" t="s">
        <v>359</v>
      </c>
      <c r="U142" s="65" t="e">
        <f>IF(Price_List___PMO_ShortDesc_2[[#This Row],[ListPrice]]="", "", IF($W$1="","", ROUND($W$1*Price_List___PMO_ShortDesc_2[[#This Row],[ListPrice]], 2)))</f>
        <v>#REF!</v>
      </c>
      <c r="V142" s="6"/>
    </row>
    <row r="143" spans="1:22">
      <c r="A143" s="6" t="s">
        <v>360</v>
      </c>
      <c r="B143" s="6" t="s">
        <v>361</v>
      </c>
      <c r="D143" s="65">
        <v>41</v>
      </c>
      <c r="G143" s="15">
        <v>43831</v>
      </c>
      <c r="H143" s="66" t="s">
        <v>40</v>
      </c>
      <c r="J143" s="15" t="s">
        <v>40</v>
      </c>
      <c r="K143" s="15" t="s">
        <v>361</v>
      </c>
      <c r="U143" s="65" t="e">
        <f>IF(Price_List___PMO_ShortDesc_2[[#This Row],[ListPrice]]="", "", IF($W$1="","", ROUND($W$1*Price_List___PMO_ShortDesc_2[[#This Row],[ListPrice]], 2)))</f>
        <v>#REF!</v>
      </c>
      <c r="V143" s="6"/>
    </row>
    <row r="144" spans="1:22">
      <c r="A144" s="6" t="s">
        <v>362</v>
      </c>
      <c r="B144" s="6" t="s">
        <v>363</v>
      </c>
      <c r="D144" s="65">
        <v>41</v>
      </c>
      <c r="G144" s="15">
        <v>43831</v>
      </c>
      <c r="H144" s="66" t="s">
        <v>40</v>
      </c>
      <c r="J144" s="15" t="s">
        <v>40</v>
      </c>
      <c r="K144" s="15" t="s">
        <v>363</v>
      </c>
      <c r="U144" s="65" t="e">
        <f>IF(Price_List___PMO_ShortDesc_2[[#This Row],[ListPrice]]="", "", IF($W$1="","", ROUND($W$1*Price_List___PMO_ShortDesc_2[[#This Row],[ListPrice]], 2)))</f>
        <v>#REF!</v>
      </c>
      <c r="V144" s="6"/>
    </row>
    <row r="145" spans="1:22">
      <c r="A145" s="6" t="s">
        <v>364</v>
      </c>
      <c r="B145" s="6" t="s">
        <v>365</v>
      </c>
      <c r="D145" s="65">
        <v>41</v>
      </c>
      <c r="G145" s="15">
        <v>43831</v>
      </c>
      <c r="H145" s="66" t="s">
        <v>40</v>
      </c>
      <c r="J145" s="15" t="s">
        <v>40</v>
      </c>
      <c r="K145" s="15" t="s">
        <v>365</v>
      </c>
      <c r="U145" s="65" t="e">
        <f>IF(Price_List___PMO_ShortDesc_2[[#This Row],[ListPrice]]="", "", IF($W$1="","", ROUND($W$1*Price_List___PMO_ShortDesc_2[[#This Row],[ListPrice]], 2)))</f>
        <v>#REF!</v>
      </c>
      <c r="V145" s="6"/>
    </row>
    <row r="146" spans="1:22">
      <c r="A146" s="6" t="s">
        <v>366</v>
      </c>
      <c r="B146" s="6" t="s">
        <v>367</v>
      </c>
      <c r="D146" s="65">
        <v>57</v>
      </c>
      <c r="G146" s="15">
        <v>43831</v>
      </c>
      <c r="H146" s="66" t="s">
        <v>40</v>
      </c>
      <c r="J146" s="15" t="s">
        <v>40</v>
      </c>
      <c r="K146" s="15" t="s">
        <v>367</v>
      </c>
      <c r="U146" s="65" t="e">
        <f>IF(Price_List___PMO_ShortDesc_2[[#This Row],[ListPrice]]="", "", IF($W$1="","", ROUND($W$1*Price_List___PMO_ShortDesc_2[[#This Row],[ListPrice]], 2)))</f>
        <v>#REF!</v>
      </c>
      <c r="V146" s="6"/>
    </row>
    <row r="147" spans="1:22">
      <c r="A147" s="6" t="s">
        <v>368</v>
      </c>
      <c r="B147" s="6" t="s">
        <v>369</v>
      </c>
      <c r="D147" s="65">
        <v>64</v>
      </c>
      <c r="G147" s="15">
        <v>43831</v>
      </c>
      <c r="H147" s="66" t="s">
        <v>40</v>
      </c>
      <c r="J147" s="15" t="s">
        <v>40</v>
      </c>
      <c r="K147" s="15" t="s">
        <v>369</v>
      </c>
      <c r="U147" s="65" t="e">
        <f>IF(Price_List___PMO_ShortDesc_2[[#This Row],[ListPrice]]="", "", IF($W$1="","", ROUND($W$1*Price_List___PMO_ShortDesc_2[[#This Row],[ListPrice]], 2)))</f>
        <v>#REF!</v>
      </c>
      <c r="V147" s="6"/>
    </row>
    <row r="148" spans="1:22">
      <c r="A148" s="6" t="s">
        <v>370</v>
      </c>
      <c r="B148" s="6" t="s">
        <v>371</v>
      </c>
      <c r="D148" s="65">
        <v>41</v>
      </c>
      <c r="G148" s="15">
        <v>43831</v>
      </c>
      <c r="H148" s="66" t="s">
        <v>40</v>
      </c>
      <c r="J148" s="15" t="s">
        <v>40</v>
      </c>
      <c r="K148" s="15" t="s">
        <v>371</v>
      </c>
      <c r="U148" s="65" t="e">
        <f>IF(Price_List___PMO_ShortDesc_2[[#This Row],[ListPrice]]="", "", IF($W$1="","", ROUND($W$1*Price_List___PMO_ShortDesc_2[[#This Row],[ListPrice]], 2)))</f>
        <v>#REF!</v>
      </c>
      <c r="V148" s="6"/>
    </row>
    <row r="149" spans="1:22">
      <c r="A149" s="6" t="s">
        <v>372</v>
      </c>
      <c r="B149" s="6" t="s">
        <v>3674</v>
      </c>
      <c r="D149" s="65">
        <v>385</v>
      </c>
      <c r="G149" s="15">
        <v>43831</v>
      </c>
      <c r="H149" s="66" t="s">
        <v>40</v>
      </c>
      <c r="J149" s="15" t="s">
        <v>40</v>
      </c>
      <c r="K149" s="15" t="s">
        <v>3674</v>
      </c>
      <c r="U149" s="65" t="e">
        <f>IF(Price_List___PMO_ShortDesc_2[[#This Row],[ListPrice]]="", "", IF($W$1="","", ROUND($W$1*Price_List___PMO_ShortDesc_2[[#This Row],[ListPrice]], 2)))</f>
        <v>#REF!</v>
      </c>
      <c r="V149" s="6"/>
    </row>
    <row r="150" spans="1:22">
      <c r="A150" s="6" t="s">
        <v>373</v>
      </c>
      <c r="B150" s="6" t="s">
        <v>3683</v>
      </c>
      <c r="D150" s="65">
        <v>390</v>
      </c>
      <c r="G150" s="15">
        <v>43831</v>
      </c>
      <c r="H150" s="66" t="s">
        <v>40</v>
      </c>
      <c r="J150" s="15" t="s">
        <v>40</v>
      </c>
      <c r="K150" s="15" t="s">
        <v>3683</v>
      </c>
      <c r="U150" s="65" t="e">
        <f>IF(Price_List___PMO_ShortDesc_2[[#This Row],[ListPrice]]="", "", IF($W$1="","", ROUND($W$1*Price_List___PMO_ShortDesc_2[[#This Row],[ListPrice]], 2)))</f>
        <v>#REF!</v>
      </c>
      <c r="V150" s="6"/>
    </row>
    <row r="151" spans="1:22">
      <c r="A151" s="6" t="s">
        <v>374</v>
      </c>
      <c r="B151" s="6" t="s">
        <v>375</v>
      </c>
      <c r="C151" s="6" t="s">
        <v>236</v>
      </c>
      <c r="D151" s="65">
        <v>136</v>
      </c>
      <c r="G151" s="15">
        <v>43831</v>
      </c>
      <c r="H151" s="66" t="s">
        <v>40</v>
      </c>
      <c r="J151" s="15" t="s">
        <v>40</v>
      </c>
      <c r="K151" s="15" t="s">
        <v>375</v>
      </c>
      <c r="U151" s="65" t="e">
        <f>IF(Price_List___PMO_ShortDesc_2[[#This Row],[ListPrice]]="", "", IF($W$1="","", ROUND($W$1*Price_List___PMO_ShortDesc_2[[#This Row],[ListPrice]], 2)))</f>
        <v>#REF!</v>
      </c>
      <c r="V151" s="6"/>
    </row>
    <row r="152" spans="1:22">
      <c r="A152" s="6" t="s">
        <v>376</v>
      </c>
      <c r="B152" s="6" t="s">
        <v>377</v>
      </c>
      <c r="D152" s="65">
        <v>144</v>
      </c>
      <c r="G152" s="15">
        <v>43831</v>
      </c>
      <c r="H152" s="66" t="s">
        <v>40</v>
      </c>
      <c r="J152" s="15" t="s">
        <v>40</v>
      </c>
      <c r="K152" s="15" t="s">
        <v>377</v>
      </c>
      <c r="U152" s="65" t="e">
        <f>IF(Price_List___PMO_ShortDesc_2[[#This Row],[ListPrice]]="", "", IF($W$1="","", ROUND($W$1*Price_List___PMO_ShortDesc_2[[#This Row],[ListPrice]], 2)))</f>
        <v>#REF!</v>
      </c>
      <c r="V152" s="6"/>
    </row>
    <row r="153" spans="1:22">
      <c r="A153" s="6" t="s">
        <v>3534</v>
      </c>
      <c r="B153" s="6" t="s">
        <v>378</v>
      </c>
      <c r="C153" s="6" t="s">
        <v>236</v>
      </c>
      <c r="D153" s="65">
        <v>140</v>
      </c>
      <c r="G153" s="15">
        <v>43831</v>
      </c>
      <c r="H153" s="66" t="s">
        <v>40</v>
      </c>
      <c r="J153" s="15" t="s">
        <v>40</v>
      </c>
      <c r="K153" s="15" t="s">
        <v>3319</v>
      </c>
      <c r="U153" s="65" t="e">
        <f>IF(Price_List___PMO_ShortDesc_2[[#This Row],[ListPrice]]="", "", IF($W$1="","", ROUND($W$1*Price_List___PMO_ShortDesc_2[[#This Row],[ListPrice]], 2)))</f>
        <v>#REF!</v>
      </c>
      <c r="V153" s="6"/>
    </row>
    <row r="154" spans="1:22">
      <c r="A154" s="6" t="s">
        <v>379</v>
      </c>
      <c r="B154" s="6" t="s">
        <v>3320</v>
      </c>
      <c r="D154" s="65">
        <v>26</v>
      </c>
      <c r="G154" s="15">
        <v>43831</v>
      </c>
      <c r="H154" s="66" t="s">
        <v>40</v>
      </c>
      <c r="J154" s="15" t="s">
        <v>40</v>
      </c>
      <c r="K154" s="15" t="s">
        <v>3320</v>
      </c>
      <c r="U154" s="65" t="e">
        <f>IF(Price_List___PMO_ShortDesc_2[[#This Row],[ListPrice]]="", "", IF($W$1="","", ROUND($W$1*Price_List___PMO_ShortDesc_2[[#This Row],[ListPrice]], 2)))</f>
        <v>#REF!</v>
      </c>
      <c r="V154" s="6"/>
    </row>
    <row r="155" spans="1:22">
      <c r="A155" s="6" t="s">
        <v>380</v>
      </c>
      <c r="B155" s="6" t="s">
        <v>381</v>
      </c>
      <c r="D155" s="65">
        <v>21</v>
      </c>
      <c r="G155" s="15">
        <v>43831</v>
      </c>
      <c r="H155" s="66" t="s">
        <v>40</v>
      </c>
      <c r="J155" s="15" t="s">
        <v>40</v>
      </c>
      <c r="K155" s="15" t="s">
        <v>381</v>
      </c>
      <c r="U155" s="65" t="e">
        <f>IF(Price_List___PMO_ShortDesc_2[[#This Row],[ListPrice]]="", "", IF($W$1="","", ROUND($W$1*Price_List___PMO_ShortDesc_2[[#This Row],[ListPrice]], 2)))</f>
        <v>#REF!</v>
      </c>
      <c r="V155" s="6"/>
    </row>
    <row r="156" spans="1:22">
      <c r="A156" s="6" t="s">
        <v>135</v>
      </c>
      <c r="B156" s="6" t="s">
        <v>3675</v>
      </c>
      <c r="C156" s="6" t="s">
        <v>62</v>
      </c>
      <c r="D156" s="65">
        <v>184</v>
      </c>
      <c r="F156" s="15">
        <v>19</v>
      </c>
      <c r="G156" s="15">
        <v>43831</v>
      </c>
      <c r="H156" s="66" t="s">
        <v>40</v>
      </c>
      <c r="I156" s="15" t="s">
        <v>224</v>
      </c>
      <c r="J156" s="15" t="s">
        <v>41</v>
      </c>
      <c r="K156" s="15" t="s">
        <v>3675</v>
      </c>
      <c r="L156" s="6">
        <v>24</v>
      </c>
      <c r="M156" s="15">
        <v>5</v>
      </c>
      <c r="N156" s="15">
        <v>30</v>
      </c>
      <c r="U156" s="65" t="e">
        <f>IF(Price_List___PMO_ShortDesc_2[[#This Row],[ListPrice]]="", "", IF($W$1="","", ROUND($W$1*Price_List___PMO_ShortDesc_2[[#This Row],[ListPrice]], 2)))</f>
        <v>#REF!</v>
      </c>
      <c r="V156" s="6"/>
    </row>
    <row r="157" spans="1:22">
      <c r="A157" s="6" t="s">
        <v>3535</v>
      </c>
      <c r="B157" s="6" t="s">
        <v>3321</v>
      </c>
      <c r="C157" s="6" t="s">
        <v>229</v>
      </c>
      <c r="D157" s="65">
        <v>317</v>
      </c>
      <c r="G157" s="15">
        <v>43831</v>
      </c>
      <c r="H157" s="66" t="s">
        <v>40</v>
      </c>
      <c r="J157" s="15" t="s">
        <v>40</v>
      </c>
      <c r="K157" s="15" t="s">
        <v>3321</v>
      </c>
      <c r="U157" s="65" t="e">
        <f>IF(Price_List___PMO_ShortDesc_2[[#This Row],[ListPrice]]="", "", IF($W$1="","", ROUND($W$1*Price_List___PMO_ShortDesc_2[[#This Row],[ListPrice]], 2)))</f>
        <v>#REF!</v>
      </c>
      <c r="V157" s="6"/>
    </row>
    <row r="158" spans="1:22">
      <c r="A158" s="6" t="s">
        <v>3536</v>
      </c>
      <c r="B158" s="6" t="s">
        <v>3322</v>
      </c>
      <c r="C158" s="6" t="s">
        <v>229</v>
      </c>
      <c r="D158" s="65">
        <v>285</v>
      </c>
      <c r="G158" s="15">
        <v>43831</v>
      </c>
      <c r="H158" s="66" t="s">
        <v>40</v>
      </c>
      <c r="J158" s="15" t="s">
        <v>40</v>
      </c>
      <c r="K158" s="15" t="s">
        <v>3322</v>
      </c>
      <c r="U158" s="65" t="e">
        <f>IF(Price_List___PMO_ShortDesc_2[[#This Row],[ListPrice]]="", "", IF($W$1="","", ROUND($W$1*Price_List___PMO_ShortDesc_2[[#This Row],[ListPrice]], 2)))</f>
        <v>#REF!</v>
      </c>
      <c r="V158" s="6"/>
    </row>
    <row r="159" spans="1:22">
      <c r="A159" s="6" t="s">
        <v>382</v>
      </c>
      <c r="B159" s="6" t="s">
        <v>3323</v>
      </c>
      <c r="C159" s="6" t="s">
        <v>229</v>
      </c>
      <c r="D159" s="65">
        <v>189</v>
      </c>
      <c r="G159" s="15">
        <v>43831</v>
      </c>
      <c r="H159" s="66" t="s">
        <v>40</v>
      </c>
      <c r="J159" s="15" t="s">
        <v>40</v>
      </c>
      <c r="K159" s="15" t="s">
        <v>3323</v>
      </c>
      <c r="U159" s="65" t="e">
        <f>IF(Price_List___PMO_ShortDesc_2[[#This Row],[ListPrice]]="", "", IF($W$1="","", ROUND($W$1*Price_List___PMO_ShortDesc_2[[#This Row],[ListPrice]], 2)))</f>
        <v>#REF!</v>
      </c>
      <c r="V159" s="6"/>
    </row>
    <row r="160" spans="1:22">
      <c r="A160" s="6" t="s">
        <v>383</v>
      </c>
      <c r="B160" s="6" t="s">
        <v>3324</v>
      </c>
      <c r="C160" s="6" t="s">
        <v>229</v>
      </c>
      <c r="D160" s="65">
        <v>52</v>
      </c>
      <c r="G160" s="15">
        <v>43831</v>
      </c>
      <c r="H160" s="66" t="s">
        <v>40</v>
      </c>
      <c r="J160" s="15" t="s">
        <v>40</v>
      </c>
      <c r="K160" s="15" t="s">
        <v>3324</v>
      </c>
      <c r="U160" s="65" t="e">
        <f>IF(Price_List___PMO_ShortDesc_2[[#This Row],[ListPrice]]="", "", IF($W$1="","", ROUND($W$1*Price_List___PMO_ShortDesc_2[[#This Row],[ListPrice]], 2)))</f>
        <v>#REF!</v>
      </c>
      <c r="V160" s="6"/>
    </row>
    <row r="161" spans="1:22">
      <c r="A161" s="6" t="s">
        <v>384</v>
      </c>
      <c r="B161" s="6" t="s">
        <v>3325</v>
      </c>
      <c r="C161" s="6" t="s">
        <v>229</v>
      </c>
      <c r="D161" s="65">
        <v>55</v>
      </c>
      <c r="G161" s="15">
        <v>43831</v>
      </c>
      <c r="H161" s="66" t="s">
        <v>40</v>
      </c>
      <c r="J161" s="15" t="s">
        <v>40</v>
      </c>
      <c r="K161" s="15" t="s">
        <v>3326</v>
      </c>
      <c r="U161" s="65" t="e">
        <f>IF(Price_List___PMO_ShortDesc_2[[#This Row],[ListPrice]]="", "", IF($W$1="","", ROUND($W$1*Price_List___PMO_ShortDesc_2[[#This Row],[ListPrice]], 2)))</f>
        <v>#REF!</v>
      </c>
      <c r="V161" s="6"/>
    </row>
    <row r="162" spans="1:22">
      <c r="A162" s="6" t="s">
        <v>385</v>
      </c>
      <c r="B162" s="6" t="s">
        <v>3327</v>
      </c>
      <c r="C162" s="6" t="s">
        <v>229</v>
      </c>
      <c r="D162" s="65">
        <v>41</v>
      </c>
      <c r="G162" s="15">
        <v>43831</v>
      </c>
      <c r="H162" s="66" t="s">
        <v>40</v>
      </c>
      <c r="J162" s="15" t="s">
        <v>40</v>
      </c>
      <c r="K162" s="15" t="s">
        <v>3327</v>
      </c>
      <c r="U162" s="65" t="e">
        <f>IF(Price_List___PMO_ShortDesc_2[[#This Row],[ListPrice]]="", "", IF($W$1="","", ROUND($W$1*Price_List___PMO_ShortDesc_2[[#This Row],[ListPrice]], 2)))</f>
        <v>#REF!</v>
      </c>
      <c r="V162" s="6"/>
    </row>
    <row r="163" spans="1:22">
      <c r="A163" s="6" t="s">
        <v>386</v>
      </c>
      <c r="B163" s="6" t="s">
        <v>3328</v>
      </c>
      <c r="C163" s="6" t="s">
        <v>229</v>
      </c>
      <c r="D163" s="65">
        <v>70</v>
      </c>
      <c r="G163" s="15">
        <v>43831</v>
      </c>
      <c r="H163" s="66" t="s">
        <v>40</v>
      </c>
      <c r="J163" s="15" t="s">
        <v>40</v>
      </c>
      <c r="K163" s="15" t="s">
        <v>3328</v>
      </c>
      <c r="U163" s="65" t="e">
        <f>IF(Price_List___PMO_ShortDesc_2[[#This Row],[ListPrice]]="", "", IF($W$1="","", ROUND($W$1*Price_List___PMO_ShortDesc_2[[#This Row],[ListPrice]], 2)))</f>
        <v>#REF!</v>
      </c>
      <c r="V163" s="6"/>
    </row>
    <row r="164" spans="1:22">
      <c r="A164" s="6" t="s">
        <v>387</v>
      </c>
      <c r="B164" s="6" t="s">
        <v>3329</v>
      </c>
      <c r="C164" s="6" t="s">
        <v>229</v>
      </c>
      <c r="D164" s="65">
        <v>56</v>
      </c>
      <c r="G164" s="15">
        <v>43831</v>
      </c>
      <c r="H164" s="66" t="s">
        <v>40</v>
      </c>
      <c r="J164" s="15" t="s">
        <v>40</v>
      </c>
      <c r="K164" s="15" t="s">
        <v>3329</v>
      </c>
      <c r="U164" s="65" t="e">
        <f>IF(Price_List___PMO_ShortDesc_2[[#This Row],[ListPrice]]="", "", IF($W$1="","", ROUND($W$1*Price_List___PMO_ShortDesc_2[[#This Row],[ListPrice]], 2)))</f>
        <v>#REF!</v>
      </c>
      <c r="V164" s="6"/>
    </row>
    <row r="165" spans="1:22">
      <c r="A165" s="6" t="s">
        <v>388</v>
      </c>
      <c r="B165" s="6" t="s">
        <v>277</v>
      </c>
      <c r="C165" s="6" t="s">
        <v>229</v>
      </c>
      <c r="D165" s="65">
        <v>41</v>
      </c>
      <c r="G165" s="15">
        <v>43831</v>
      </c>
      <c r="H165" s="66" t="s">
        <v>40</v>
      </c>
      <c r="J165" s="15" t="s">
        <v>40</v>
      </c>
      <c r="K165" s="15" t="s">
        <v>277</v>
      </c>
      <c r="U165" s="65" t="e">
        <f>IF(Price_List___PMO_ShortDesc_2[[#This Row],[ListPrice]]="", "", IF($W$1="","", ROUND($W$1*Price_List___PMO_ShortDesc_2[[#This Row],[ListPrice]], 2)))</f>
        <v>#REF!</v>
      </c>
      <c r="V165" s="6"/>
    </row>
    <row r="166" spans="1:22">
      <c r="A166" s="6" t="s">
        <v>389</v>
      </c>
      <c r="B166" s="6" t="s">
        <v>3330</v>
      </c>
      <c r="C166" s="6" t="s">
        <v>56</v>
      </c>
      <c r="D166" s="65">
        <v>52</v>
      </c>
      <c r="G166" s="15">
        <v>43831</v>
      </c>
      <c r="H166" s="66" t="s">
        <v>40</v>
      </c>
      <c r="J166" s="15" t="s">
        <v>40</v>
      </c>
      <c r="K166" s="15" t="s">
        <v>3330</v>
      </c>
      <c r="U166" s="65" t="e">
        <f>IF(Price_List___PMO_ShortDesc_2[[#This Row],[ListPrice]]="", "", IF($W$1="","", ROUND($W$1*Price_List___PMO_ShortDesc_2[[#This Row],[ListPrice]], 2)))</f>
        <v>#REF!</v>
      </c>
      <c r="V166" s="6"/>
    </row>
    <row r="167" spans="1:22">
      <c r="A167" s="6" t="s">
        <v>390</v>
      </c>
      <c r="B167" s="6" t="s">
        <v>3331</v>
      </c>
      <c r="C167" s="6" t="s">
        <v>56</v>
      </c>
      <c r="D167" s="65">
        <v>41</v>
      </c>
      <c r="G167" s="15">
        <v>43831</v>
      </c>
      <c r="H167" s="66" t="s">
        <v>40</v>
      </c>
      <c r="J167" s="15" t="s">
        <v>40</v>
      </c>
      <c r="K167" s="15" t="s">
        <v>3331</v>
      </c>
      <c r="U167" s="65" t="e">
        <f>IF(Price_List___PMO_ShortDesc_2[[#This Row],[ListPrice]]="", "", IF($W$1="","", ROUND($W$1*Price_List___PMO_ShortDesc_2[[#This Row],[ListPrice]], 2)))</f>
        <v>#REF!</v>
      </c>
      <c r="V167" s="6"/>
    </row>
    <row r="168" spans="1:22">
      <c r="A168" s="6" t="s">
        <v>137</v>
      </c>
      <c r="B168" s="6" t="s">
        <v>3332</v>
      </c>
      <c r="C168" s="6" t="s">
        <v>255</v>
      </c>
      <c r="D168" s="65">
        <v>22</v>
      </c>
      <c r="G168" s="15">
        <v>43831</v>
      </c>
      <c r="H168" s="66" t="s">
        <v>40</v>
      </c>
      <c r="I168" s="15" t="s">
        <v>225</v>
      </c>
      <c r="J168" s="15" t="s">
        <v>41</v>
      </c>
      <c r="K168" s="15" t="s">
        <v>3332</v>
      </c>
      <c r="U168" s="65" t="e">
        <f>IF(Price_List___PMO_ShortDesc_2[[#This Row],[ListPrice]]="", "", IF($W$1="","", ROUND($W$1*Price_List___PMO_ShortDesc_2[[#This Row],[ListPrice]], 2)))</f>
        <v>#REF!</v>
      </c>
      <c r="V168" s="6"/>
    </row>
    <row r="169" spans="1:22">
      <c r="A169" s="6" t="s">
        <v>3537</v>
      </c>
      <c r="B169" s="6" t="s">
        <v>3333</v>
      </c>
      <c r="C169" s="6" t="s">
        <v>231</v>
      </c>
      <c r="D169" s="65">
        <v>430</v>
      </c>
      <c r="G169" s="15">
        <v>43831</v>
      </c>
      <c r="H169" s="66" t="s">
        <v>40</v>
      </c>
      <c r="J169" s="15" t="s">
        <v>40</v>
      </c>
      <c r="K169" s="15" t="s">
        <v>3333</v>
      </c>
      <c r="U169" s="65" t="e">
        <f>IF(Price_List___PMO_ShortDesc_2[[#This Row],[ListPrice]]="", "", IF($W$1="","", ROUND($W$1*Price_List___PMO_ShortDesc_2[[#This Row],[ListPrice]], 2)))</f>
        <v>#REF!</v>
      </c>
      <c r="V169" s="6"/>
    </row>
    <row r="170" spans="1:22">
      <c r="A170" s="6" t="s">
        <v>3538</v>
      </c>
      <c r="B170" s="6" t="s">
        <v>3334</v>
      </c>
      <c r="C170" s="6" t="s">
        <v>231</v>
      </c>
      <c r="D170" s="65">
        <v>368</v>
      </c>
      <c r="G170" s="15">
        <v>43831</v>
      </c>
      <c r="H170" s="66" t="s">
        <v>40</v>
      </c>
      <c r="J170" s="15" t="s">
        <v>40</v>
      </c>
      <c r="K170" s="15" t="s">
        <v>3334</v>
      </c>
      <c r="U170" s="65" t="e">
        <f>IF(Price_List___PMO_ShortDesc_2[[#This Row],[ListPrice]]="", "", IF($W$1="","", ROUND($W$1*Price_List___PMO_ShortDesc_2[[#This Row],[ListPrice]], 2)))</f>
        <v>#REF!</v>
      </c>
      <c r="V170" s="6"/>
    </row>
    <row r="171" spans="1:22">
      <c r="A171" s="6" t="s">
        <v>391</v>
      </c>
      <c r="B171" s="6" t="s">
        <v>3335</v>
      </c>
      <c r="C171" s="6" t="s">
        <v>231</v>
      </c>
      <c r="D171" s="65">
        <v>276</v>
      </c>
      <c r="G171" s="15">
        <v>43831</v>
      </c>
      <c r="H171" s="66" t="s">
        <v>40</v>
      </c>
      <c r="J171" s="15" t="s">
        <v>40</v>
      </c>
      <c r="K171" s="15" t="s">
        <v>3335</v>
      </c>
      <c r="U171" s="65" t="e">
        <f>IF(Price_List___PMO_ShortDesc_2[[#This Row],[ListPrice]]="", "", IF($W$1="","", ROUND($W$1*Price_List___PMO_ShortDesc_2[[#This Row],[ListPrice]], 2)))</f>
        <v>#REF!</v>
      </c>
      <c r="V171" s="6"/>
    </row>
    <row r="172" spans="1:22">
      <c r="A172" s="6" t="s">
        <v>392</v>
      </c>
      <c r="B172" s="6" t="s">
        <v>3336</v>
      </c>
      <c r="C172" s="6" t="s">
        <v>231</v>
      </c>
      <c r="D172" s="65">
        <v>61</v>
      </c>
      <c r="G172" s="15">
        <v>43831</v>
      </c>
      <c r="H172" s="66" t="s">
        <v>40</v>
      </c>
      <c r="J172" s="15" t="s">
        <v>40</v>
      </c>
      <c r="K172" s="15" t="s">
        <v>3336</v>
      </c>
      <c r="U172" s="65" t="e">
        <f>IF(Price_List___PMO_ShortDesc_2[[#This Row],[ListPrice]]="", "", IF($W$1="","", ROUND($W$1*Price_List___PMO_ShortDesc_2[[#This Row],[ListPrice]], 2)))</f>
        <v>#REF!</v>
      </c>
      <c r="V172" s="6"/>
    </row>
    <row r="173" spans="1:22">
      <c r="A173" s="6" t="s">
        <v>393</v>
      </c>
      <c r="B173" s="6" t="s">
        <v>3337</v>
      </c>
      <c r="C173" s="6" t="s">
        <v>231</v>
      </c>
      <c r="D173" s="65">
        <v>64</v>
      </c>
      <c r="G173" s="15">
        <v>43831</v>
      </c>
      <c r="H173" s="66" t="s">
        <v>40</v>
      </c>
      <c r="J173" s="15" t="s">
        <v>40</v>
      </c>
      <c r="K173" s="15" t="s">
        <v>3337</v>
      </c>
      <c r="U173" s="65" t="e">
        <f>IF(Price_List___PMO_ShortDesc_2[[#This Row],[ListPrice]]="", "", IF($W$1="","", ROUND($W$1*Price_List___PMO_ShortDesc_2[[#This Row],[ListPrice]], 2)))</f>
        <v>#REF!</v>
      </c>
      <c r="V173" s="6"/>
    </row>
    <row r="174" spans="1:22">
      <c r="A174" s="6" t="s">
        <v>394</v>
      </c>
      <c r="B174" s="6" t="s">
        <v>3338</v>
      </c>
      <c r="C174" s="6" t="s">
        <v>231</v>
      </c>
      <c r="D174" s="65">
        <v>70</v>
      </c>
      <c r="G174" s="15">
        <v>43831</v>
      </c>
      <c r="H174" s="66" t="s">
        <v>40</v>
      </c>
      <c r="J174" s="15" t="s">
        <v>40</v>
      </c>
      <c r="K174" s="15" t="s">
        <v>3338</v>
      </c>
      <c r="U174" s="65" t="e">
        <f>IF(Price_List___PMO_ShortDesc_2[[#This Row],[ListPrice]]="", "", IF($W$1="","", ROUND($W$1*Price_List___PMO_ShortDesc_2[[#This Row],[ListPrice]], 2)))</f>
        <v>#REF!</v>
      </c>
      <c r="V174" s="6"/>
    </row>
    <row r="175" spans="1:22">
      <c r="A175" s="6" t="s">
        <v>395</v>
      </c>
      <c r="B175" s="6" t="s">
        <v>3339</v>
      </c>
      <c r="C175" s="6" t="s">
        <v>231</v>
      </c>
      <c r="D175" s="65">
        <v>50</v>
      </c>
      <c r="G175" s="15">
        <v>43831</v>
      </c>
      <c r="H175" s="66" t="s">
        <v>40</v>
      </c>
      <c r="J175" s="15" t="s">
        <v>40</v>
      </c>
      <c r="K175" s="15" t="s">
        <v>3339</v>
      </c>
      <c r="U175" s="65" t="e">
        <f>IF(Price_List___PMO_ShortDesc_2[[#This Row],[ListPrice]]="", "", IF($W$1="","", ROUND($W$1*Price_List___PMO_ShortDesc_2[[#This Row],[ListPrice]], 2)))</f>
        <v>#REF!</v>
      </c>
      <c r="V175" s="6"/>
    </row>
    <row r="176" spans="1:22">
      <c r="A176" s="6" t="s">
        <v>3539</v>
      </c>
      <c r="B176" s="6" t="s">
        <v>3340</v>
      </c>
      <c r="C176" s="6" t="s">
        <v>241</v>
      </c>
      <c r="D176" s="65">
        <v>512</v>
      </c>
      <c r="G176" s="15">
        <v>43831</v>
      </c>
      <c r="H176" s="66" t="s">
        <v>40</v>
      </c>
      <c r="J176" s="15" t="s">
        <v>40</v>
      </c>
      <c r="K176" s="15" t="s">
        <v>3340</v>
      </c>
      <c r="U176" s="65" t="e">
        <f>IF(Price_List___PMO_ShortDesc_2[[#This Row],[ListPrice]]="", "", IF($W$1="","", ROUND($W$1*Price_List___PMO_ShortDesc_2[[#This Row],[ListPrice]], 2)))</f>
        <v>#REF!</v>
      </c>
      <c r="V176" s="6"/>
    </row>
    <row r="177" spans="1:22">
      <c r="A177" s="6" t="s">
        <v>3540</v>
      </c>
      <c r="B177" s="6" t="s">
        <v>3341</v>
      </c>
      <c r="C177" s="6" t="s">
        <v>241</v>
      </c>
      <c r="D177" s="65">
        <v>461</v>
      </c>
      <c r="G177" s="15">
        <v>43831</v>
      </c>
      <c r="H177" s="66" t="s">
        <v>40</v>
      </c>
      <c r="J177" s="15" t="s">
        <v>40</v>
      </c>
      <c r="K177" s="15" t="s">
        <v>3341</v>
      </c>
      <c r="U177" s="65" t="e">
        <f>IF(Price_List___PMO_ShortDesc_2[[#This Row],[ListPrice]]="", "", IF($W$1="","", ROUND($W$1*Price_List___PMO_ShortDesc_2[[#This Row],[ListPrice]], 2)))</f>
        <v>#REF!</v>
      </c>
      <c r="V177" s="6"/>
    </row>
    <row r="178" spans="1:22">
      <c r="A178" s="6" t="s">
        <v>396</v>
      </c>
      <c r="B178" s="6" t="s">
        <v>3342</v>
      </c>
      <c r="C178" s="6" t="s">
        <v>241</v>
      </c>
      <c r="D178" s="65">
        <v>358</v>
      </c>
      <c r="G178" s="15">
        <v>43831</v>
      </c>
      <c r="H178" s="66" t="s">
        <v>40</v>
      </c>
      <c r="J178" s="15" t="s">
        <v>40</v>
      </c>
      <c r="K178" s="15" t="s">
        <v>3342</v>
      </c>
      <c r="U178" s="65" t="e">
        <f>IF(Price_List___PMO_ShortDesc_2[[#This Row],[ListPrice]]="", "", IF($W$1="","", ROUND($W$1*Price_List___PMO_ShortDesc_2[[#This Row],[ListPrice]], 2)))</f>
        <v>#REF!</v>
      </c>
      <c r="V178" s="6"/>
    </row>
    <row r="179" spans="1:22">
      <c r="A179" s="6" t="s">
        <v>397</v>
      </c>
      <c r="B179" s="6" t="s">
        <v>3343</v>
      </c>
      <c r="C179" s="6" t="s">
        <v>241</v>
      </c>
      <c r="D179" s="65">
        <v>71</v>
      </c>
      <c r="G179" s="15">
        <v>43831</v>
      </c>
      <c r="H179" s="66" t="s">
        <v>40</v>
      </c>
      <c r="J179" s="15" t="s">
        <v>40</v>
      </c>
      <c r="K179" s="15" t="s">
        <v>3343</v>
      </c>
      <c r="U179" s="65" t="e">
        <f>IF(Price_List___PMO_ShortDesc_2[[#This Row],[ListPrice]]="", "", IF($W$1="","", ROUND($W$1*Price_List___PMO_ShortDesc_2[[#This Row],[ListPrice]], 2)))</f>
        <v>#REF!</v>
      </c>
      <c r="V179" s="6"/>
    </row>
    <row r="180" spans="1:22">
      <c r="A180" s="6" t="s">
        <v>398</v>
      </c>
      <c r="B180" s="6" t="s">
        <v>3344</v>
      </c>
      <c r="C180" s="6" t="s">
        <v>241</v>
      </c>
      <c r="D180" s="65">
        <v>69</v>
      </c>
      <c r="G180" s="15">
        <v>43831</v>
      </c>
      <c r="H180" s="66" t="s">
        <v>40</v>
      </c>
      <c r="J180" s="15" t="s">
        <v>40</v>
      </c>
      <c r="K180" s="15" t="s">
        <v>3344</v>
      </c>
      <c r="U180" s="65" t="e">
        <f>IF(Price_List___PMO_ShortDesc_2[[#This Row],[ListPrice]]="", "", IF($W$1="","", ROUND($W$1*Price_List___PMO_ShortDesc_2[[#This Row],[ListPrice]], 2)))</f>
        <v>#REF!</v>
      </c>
      <c r="V180" s="6"/>
    </row>
    <row r="181" spans="1:22">
      <c r="A181" s="6" t="s">
        <v>399</v>
      </c>
      <c r="B181" s="6" t="s">
        <v>3345</v>
      </c>
      <c r="C181" s="6" t="s">
        <v>241</v>
      </c>
      <c r="D181" s="65">
        <v>76</v>
      </c>
      <c r="G181" s="15">
        <v>43831</v>
      </c>
      <c r="H181" s="66" t="s">
        <v>40</v>
      </c>
      <c r="J181" s="15" t="s">
        <v>40</v>
      </c>
      <c r="K181" s="15" t="s">
        <v>3345</v>
      </c>
      <c r="U181" s="65" t="e">
        <f>IF(Price_List___PMO_ShortDesc_2[[#This Row],[ListPrice]]="", "", IF($W$1="","", ROUND($W$1*Price_List___PMO_ShortDesc_2[[#This Row],[ListPrice]], 2)))</f>
        <v>#REF!</v>
      </c>
      <c r="V181" s="6"/>
    </row>
    <row r="182" spans="1:22">
      <c r="A182" s="6" t="s">
        <v>400</v>
      </c>
      <c r="B182" s="6" t="s">
        <v>3346</v>
      </c>
      <c r="D182" s="65">
        <v>4</v>
      </c>
      <c r="G182" s="15">
        <v>43831</v>
      </c>
      <c r="H182" s="66" t="s">
        <v>40</v>
      </c>
      <c r="J182" s="15" t="s">
        <v>40</v>
      </c>
      <c r="K182" s="15" t="s">
        <v>3346</v>
      </c>
      <c r="U182" s="65" t="e">
        <f>IF(Price_List___PMO_ShortDesc_2[[#This Row],[ListPrice]]="", "", IF($W$1="","", ROUND($W$1*Price_List___PMO_ShortDesc_2[[#This Row],[ListPrice]], 2)))</f>
        <v>#REF!</v>
      </c>
      <c r="V182" s="6"/>
    </row>
    <row r="183" spans="1:22">
      <c r="A183" s="6" t="s">
        <v>401</v>
      </c>
      <c r="B183" s="6" t="s">
        <v>3347</v>
      </c>
      <c r="C183" s="6" t="s">
        <v>241</v>
      </c>
      <c r="D183" s="65">
        <v>58</v>
      </c>
      <c r="G183" s="15">
        <v>43831</v>
      </c>
      <c r="H183" s="66" t="s">
        <v>40</v>
      </c>
      <c r="J183" s="15" t="s">
        <v>40</v>
      </c>
      <c r="K183" s="15" t="s">
        <v>3347</v>
      </c>
      <c r="U183" s="65" t="e">
        <f>IF(Price_List___PMO_ShortDesc_2[[#This Row],[ListPrice]]="", "", IF($W$1="","", ROUND($W$1*Price_List___PMO_ShortDesc_2[[#This Row],[ListPrice]], 2)))</f>
        <v>#REF!</v>
      </c>
      <c r="V183" s="6"/>
    </row>
    <row r="184" spans="1:22">
      <c r="A184" s="6" t="s">
        <v>402</v>
      </c>
      <c r="B184" s="6" t="s">
        <v>3348</v>
      </c>
      <c r="C184" s="6" t="s">
        <v>241</v>
      </c>
      <c r="D184" s="65">
        <v>47</v>
      </c>
      <c r="G184" s="15">
        <v>43831</v>
      </c>
      <c r="H184" s="66" t="s">
        <v>40</v>
      </c>
      <c r="J184" s="15" t="s">
        <v>40</v>
      </c>
      <c r="K184" s="15" t="s">
        <v>3348</v>
      </c>
      <c r="U184" s="65" t="e">
        <f>IF(Price_List___PMO_ShortDesc_2[[#This Row],[ListPrice]]="", "", IF($W$1="","", ROUND($W$1*Price_List___PMO_ShortDesc_2[[#This Row],[ListPrice]], 2)))</f>
        <v>#REF!</v>
      </c>
      <c r="V184" s="6"/>
    </row>
    <row r="185" spans="1:22">
      <c r="A185" s="6" t="s">
        <v>403</v>
      </c>
      <c r="B185" s="6" t="s">
        <v>3349</v>
      </c>
      <c r="C185" s="6" t="s">
        <v>241</v>
      </c>
      <c r="D185" s="65">
        <v>61</v>
      </c>
      <c r="G185" s="15">
        <v>43831</v>
      </c>
      <c r="H185" s="66" t="s">
        <v>40</v>
      </c>
      <c r="J185" s="15" t="s">
        <v>40</v>
      </c>
      <c r="K185" s="15" t="s">
        <v>3349</v>
      </c>
      <c r="U185" s="65" t="e">
        <f>IF(Price_List___PMO_ShortDesc_2[[#This Row],[ListPrice]]="", "", IF($W$1="","", ROUND($W$1*Price_List___PMO_ShortDesc_2[[#This Row],[ListPrice]], 2)))</f>
        <v>#REF!</v>
      </c>
      <c r="V185" s="6"/>
    </row>
    <row r="186" spans="1:22">
      <c r="A186" s="6" t="s">
        <v>404</v>
      </c>
      <c r="B186" s="6" t="s">
        <v>3350</v>
      </c>
      <c r="C186" s="6" t="s">
        <v>241</v>
      </c>
      <c r="D186" s="65">
        <v>50</v>
      </c>
      <c r="G186" s="15">
        <v>43831</v>
      </c>
      <c r="H186" s="66" t="s">
        <v>40</v>
      </c>
      <c r="J186" s="15" t="s">
        <v>40</v>
      </c>
      <c r="K186" s="15" t="s">
        <v>3350</v>
      </c>
      <c r="U186" s="65" t="e">
        <f>IF(Price_List___PMO_ShortDesc_2[[#This Row],[ListPrice]]="", "", IF($W$1="","", ROUND($W$1*Price_List___PMO_ShortDesc_2[[#This Row],[ListPrice]], 2)))</f>
        <v>#REF!</v>
      </c>
      <c r="V186" s="6"/>
    </row>
    <row r="187" spans="1:22">
      <c r="A187" s="6" t="s">
        <v>136</v>
      </c>
      <c r="B187" s="6" t="s">
        <v>3351</v>
      </c>
      <c r="C187" s="6" t="s">
        <v>256</v>
      </c>
      <c r="D187" s="65">
        <v>23</v>
      </c>
      <c r="F187" s="15">
        <v>0.2</v>
      </c>
      <c r="G187" s="15">
        <v>43831</v>
      </c>
      <c r="H187" s="66" t="s">
        <v>40</v>
      </c>
      <c r="I187" s="15" t="s">
        <v>226</v>
      </c>
      <c r="J187" s="15" t="s">
        <v>41</v>
      </c>
      <c r="K187" s="15" t="s">
        <v>3351</v>
      </c>
      <c r="L187" s="6">
        <v>1</v>
      </c>
      <c r="M187" s="15">
        <v>510</v>
      </c>
      <c r="N187" s="15">
        <v>5</v>
      </c>
      <c r="U187" s="65" t="e">
        <f>IF(Price_List___PMO_ShortDesc_2[[#This Row],[ListPrice]]="", "", IF($W$1="","", ROUND($W$1*Price_List___PMO_ShortDesc_2[[#This Row],[ListPrice]], 2)))</f>
        <v>#REF!</v>
      </c>
      <c r="V187" s="6"/>
    </row>
    <row r="188" spans="1:22">
      <c r="A188" s="6" t="s">
        <v>3541</v>
      </c>
      <c r="B188" s="6" t="s">
        <v>270</v>
      </c>
      <c r="C188" s="6" t="s">
        <v>236</v>
      </c>
      <c r="D188" s="65">
        <v>420</v>
      </c>
      <c r="G188" s="15">
        <v>43831</v>
      </c>
      <c r="H188" s="66" t="s">
        <v>40</v>
      </c>
      <c r="J188" s="15" t="s">
        <v>40</v>
      </c>
      <c r="K188" s="15" t="s">
        <v>270</v>
      </c>
      <c r="U188" s="65" t="e">
        <f>IF(Price_List___PMO_ShortDesc_2[[#This Row],[ListPrice]]="", "", IF($W$1="","", ROUND($W$1*Price_List___PMO_ShortDesc_2[[#This Row],[ListPrice]], 2)))</f>
        <v>#REF!</v>
      </c>
      <c r="V188" s="6"/>
    </row>
    <row r="189" spans="1:22">
      <c r="A189" s="6" t="s">
        <v>3542</v>
      </c>
      <c r="B189" s="6" t="s">
        <v>271</v>
      </c>
      <c r="C189" s="6" t="s">
        <v>236</v>
      </c>
      <c r="D189" s="65">
        <v>379</v>
      </c>
      <c r="G189" s="15">
        <v>43831</v>
      </c>
      <c r="H189" s="66" t="s">
        <v>40</v>
      </c>
      <c r="J189" s="15" t="s">
        <v>40</v>
      </c>
      <c r="K189" s="15" t="s">
        <v>271</v>
      </c>
      <c r="U189" s="65" t="e">
        <f>IF(Price_List___PMO_ShortDesc_2[[#This Row],[ListPrice]]="", "", IF($W$1="","", ROUND($W$1*Price_List___PMO_ShortDesc_2[[#This Row],[ListPrice]], 2)))</f>
        <v>#REF!</v>
      </c>
      <c r="V189" s="6"/>
    </row>
    <row r="190" spans="1:22">
      <c r="A190" s="6" t="s">
        <v>405</v>
      </c>
      <c r="B190" s="6" t="s">
        <v>272</v>
      </c>
      <c r="C190" s="6" t="s">
        <v>236</v>
      </c>
      <c r="D190" s="65">
        <v>215</v>
      </c>
      <c r="G190" s="15">
        <v>43831</v>
      </c>
      <c r="H190" s="66" t="s">
        <v>40</v>
      </c>
      <c r="J190" s="15" t="s">
        <v>40</v>
      </c>
      <c r="K190" s="15" t="s">
        <v>406</v>
      </c>
      <c r="U190" s="65" t="e">
        <f>IF(Price_List___PMO_ShortDesc_2[[#This Row],[ListPrice]]="", "", IF($W$1="","", ROUND($W$1*Price_List___PMO_ShortDesc_2[[#This Row],[ListPrice]], 2)))</f>
        <v>#REF!</v>
      </c>
      <c r="V190" s="6"/>
    </row>
    <row r="191" spans="1:22">
      <c r="A191" s="6" t="s">
        <v>407</v>
      </c>
      <c r="B191" s="6" t="s">
        <v>408</v>
      </c>
      <c r="C191" s="6" t="s">
        <v>236</v>
      </c>
      <c r="D191" s="65">
        <v>61</v>
      </c>
      <c r="G191" s="15">
        <v>43831</v>
      </c>
      <c r="H191" s="66" t="s">
        <v>40</v>
      </c>
      <c r="J191" s="15" t="s">
        <v>40</v>
      </c>
      <c r="K191" s="15" t="s">
        <v>408</v>
      </c>
      <c r="U191" s="65" t="e">
        <f>IF(Price_List___PMO_ShortDesc_2[[#This Row],[ListPrice]]="", "", IF($W$1="","", ROUND($W$1*Price_List___PMO_ShortDesc_2[[#This Row],[ListPrice]], 2)))</f>
        <v>#REF!</v>
      </c>
      <c r="V191" s="6"/>
    </row>
    <row r="192" spans="1:22">
      <c r="A192" s="6" t="s">
        <v>409</v>
      </c>
      <c r="B192" s="6" t="s">
        <v>3352</v>
      </c>
      <c r="C192" s="6" t="s">
        <v>236</v>
      </c>
      <c r="D192" s="65">
        <v>47</v>
      </c>
      <c r="G192" s="15">
        <v>43831</v>
      </c>
      <c r="H192" s="66" t="s">
        <v>40</v>
      </c>
      <c r="J192" s="15" t="s">
        <v>40</v>
      </c>
      <c r="K192" s="15" t="s">
        <v>3352</v>
      </c>
      <c r="U192" s="65" t="e">
        <f>IF(Price_List___PMO_ShortDesc_2[[#This Row],[ListPrice]]="", "", IF($W$1="","", ROUND($W$1*Price_List___PMO_ShortDesc_2[[#This Row],[ListPrice]], 2)))</f>
        <v>#REF!</v>
      </c>
      <c r="V192" s="6"/>
    </row>
    <row r="193" spans="1:22">
      <c r="A193" s="6" t="s">
        <v>410</v>
      </c>
      <c r="B193" s="6" t="s">
        <v>3353</v>
      </c>
      <c r="C193" s="6" t="s">
        <v>236</v>
      </c>
      <c r="D193" s="65">
        <v>62</v>
      </c>
      <c r="G193" s="15">
        <v>43831</v>
      </c>
      <c r="H193" s="66" t="s">
        <v>40</v>
      </c>
      <c r="J193" s="15" t="s">
        <v>40</v>
      </c>
      <c r="K193" s="15" t="s">
        <v>3353</v>
      </c>
      <c r="U193" s="65" t="e">
        <f>IF(Price_List___PMO_ShortDesc_2[[#This Row],[ListPrice]]="", "", IF($W$1="","", ROUND($W$1*Price_List___PMO_ShortDesc_2[[#This Row],[ListPrice]], 2)))</f>
        <v>#REF!</v>
      </c>
      <c r="V193" s="6"/>
    </row>
    <row r="194" spans="1:22">
      <c r="A194" s="6" t="s">
        <v>411</v>
      </c>
      <c r="B194" s="6" t="s">
        <v>3676</v>
      </c>
      <c r="C194" s="6" t="s">
        <v>412</v>
      </c>
      <c r="D194" s="65">
        <v>395</v>
      </c>
      <c r="G194" s="15">
        <v>43831</v>
      </c>
      <c r="H194" s="66" t="s">
        <v>40</v>
      </c>
      <c r="J194" s="15" t="s">
        <v>40</v>
      </c>
      <c r="K194" s="15" t="s">
        <v>3676</v>
      </c>
      <c r="U194" s="65" t="e">
        <f>IF(Price_List___PMO_ShortDesc_2[[#This Row],[ListPrice]]="", "", IF($W$1="","", ROUND($W$1*Price_List___PMO_ShortDesc_2[[#This Row],[ListPrice]], 2)))</f>
        <v>#REF!</v>
      </c>
      <c r="V194" s="6"/>
    </row>
    <row r="195" spans="1:22">
      <c r="A195" s="6" t="s">
        <v>3592</v>
      </c>
      <c r="B195" s="6" t="s">
        <v>3593</v>
      </c>
      <c r="D195" s="65">
        <v>405</v>
      </c>
      <c r="G195" s="15">
        <v>45330</v>
      </c>
      <c r="H195" s="66" t="s">
        <v>40</v>
      </c>
      <c r="I195" s="15" t="s">
        <v>3631</v>
      </c>
      <c r="J195" s="15" t="s">
        <v>41</v>
      </c>
      <c r="K195" s="15" t="s">
        <v>3593</v>
      </c>
      <c r="U195" s="65" t="e">
        <f>IF(Price_List___PMO_ShortDesc_2[[#This Row],[ListPrice]]="", "", IF($W$1="","", ROUND($W$1*Price_List___PMO_ShortDesc_2[[#This Row],[ListPrice]], 2)))</f>
        <v>#REF!</v>
      </c>
      <c r="V195" s="6"/>
    </row>
    <row r="196" spans="1:22">
      <c r="A196" s="6" t="s">
        <v>413</v>
      </c>
      <c r="B196" s="6" t="s">
        <v>3354</v>
      </c>
      <c r="C196" s="6" t="s">
        <v>3355</v>
      </c>
      <c r="D196" s="65">
        <v>30</v>
      </c>
      <c r="G196" s="15">
        <v>43831</v>
      </c>
      <c r="H196" s="66" t="s">
        <v>40</v>
      </c>
      <c r="J196" s="15" t="s">
        <v>40</v>
      </c>
      <c r="K196" s="15" t="s">
        <v>3354</v>
      </c>
      <c r="U196" s="65" t="e">
        <f>IF(Price_List___PMO_ShortDesc_2[[#This Row],[ListPrice]]="", "", IF($W$1="","", ROUND($W$1*Price_List___PMO_ShortDesc_2[[#This Row],[ListPrice]], 2)))</f>
        <v>#REF!</v>
      </c>
      <c r="V196" s="6"/>
    </row>
    <row r="197" spans="1:22">
      <c r="A197" s="6" t="s">
        <v>414</v>
      </c>
      <c r="B197" s="6" t="s">
        <v>3356</v>
      </c>
      <c r="C197" s="6" t="s">
        <v>241</v>
      </c>
      <c r="D197" s="65">
        <v>41</v>
      </c>
      <c r="G197" s="15">
        <v>43831</v>
      </c>
      <c r="H197" s="66" t="s">
        <v>40</v>
      </c>
      <c r="J197" s="15" t="s">
        <v>40</v>
      </c>
      <c r="K197" s="15" t="s">
        <v>3356</v>
      </c>
      <c r="U197" s="65" t="e">
        <f>IF(Price_List___PMO_ShortDesc_2[[#This Row],[ListPrice]]="", "", IF($W$1="","", ROUND($W$1*Price_List___PMO_ShortDesc_2[[#This Row],[ListPrice]], 2)))</f>
        <v>#REF!</v>
      </c>
      <c r="V197" s="6"/>
    </row>
    <row r="198" spans="1:22">
      <c r="A198" s="96" t="s">
        <v>415</v>
      </c>
      <c r="B198" s="96" t="s">
        <v>3357</v>
      </c>
      <c r="D198" s="65">
        <v>2</v>
      </c>
      <c r="G198" s="15">
        <v>43831</v>
      </c>
      <c r="H198" s="66" t="s">
        <v>40</v>
      </c>
      <c r="J198" s="15" t="s">
        <v>40</v>
      </c>
      <c r="K198" s="15" t="s">
        <v>3357</v>
      </c>
      <c r="U198" s="82"/>
      <c r="V198" s="6"/>
    </row>
    <row r="199" spans="1:22">
      <c r="A199" s="96" t="s">
        <v>416</v>
      </c>
      <c r="B199" s="96" t="s">
        <v>417</v>
      </c>
      <c r="D199" s="65">
        <v>7</v>
      </c>
      <c r="G199" s="15">
        <v>43831</v>
      </c>
      <c r="H199" s="66" t="s">
        <v>40</v>
      </c>
      <c r="J199" s="15" t="s">
        <v>40</v>
      </c>
      <c r="K199" s="15" t="s">
        <v>417</v>
      </c>
      <c r="U199" s="82"/>
      <c r="V199" s="6"/>
    </row>
    <row r="200" spans="1:22">
      <c r="A200" s="96" t="s">
        <v>418</v>
      </c>
      <c r="B200" s="96" t="s">
        <v>419</v>
      </c>
      <c r="D200" s="65">
        <v>7</v>
      </c>
      <c r="G200" s="15">
        <v>43831</v>
      </c>
      <c r="H200" s="66" t="s">
        <v>40</v>
      </c>
      <c r="J200" s="15" t="s">
        <v>40</v>
      </c>
      <c r="K200" s="15" t="s">
        <v>419</v>
      </c>
      <c r="U200" s="82"/>
      <c r="V200" s="6"/>
    </row>
    <row r="201" spans="1:22">
      <c r="A201" s="96" t="s">
        <v>420</v>
      </c>
      <c r="B201" s="96" t="s">
        <v>421</v>
      </c>
      <c r="D201" s="65">
        <v>7</v>
      </c>
      <c r="G201" s="15">
        <v>43831</v>
      </c>
      <c r="H201" s="66" t="s">
        <v>40</v>
      </c>
      <c r="J201" s="15" t="s">
        <v>40</v>
      </c>
      <c r="K201" s="15" t="s">
        <v>421</v>
      </c>
      <c r="U201" s="82"/>
      <c r="V201" s="6"/>
    </row>
    <row r="202" spans="1:22">
      <c r="A202" s="96" t="s">
        <v>422</v>
      </c>
      <c r="B202" s="96" t="s">
        <v>423</v>
      </c>
      <c r="D202" s="65">
        <v>7</v>
      </c>
      <c r="G202" s="15">
        <v>43831</v>
      </c>
      <c r="H202" s="66" t="s">
        <v>40</v>
      </c>
      <c r="J202" s="15" t="s">
        <v>40</v>
      </c>
      <c r="K202" s="15" t="s">
        <v>423</v>
      </c>
      <c r="U202" s="82"/>
      <c r="V202" s="6"/>
    </row>
    <row r="203" spans="1:22">
      <c r="A203" s="96" t="s">
        <v>424</v>
      </c>
      <c r="B203" s="96" t="s">
        <v>3358</v>
      </c>
      <c r="C203" s="6" t="s">
        <v>240</v>
      </c>
      <c r="D203" s="65">
        <v>57</v>
      </c>
      <c r="G203" s="15">
        <v>43831</v>
      </c>
      <c r="H203" s="66" t="s">
        <v>40</v>
      </c>
      <c r="J203" s="15" t="s">
        <v>40</v>
      </c>
      <c r="K203" s="15" t="s">
        <v>3358</v>
      </c>
      <c r="U203" s="82"/>
      <c r="V203" s="6"/>
    </row>
    <row r="204" spans="1:22">
      <c r="A204" s="96" t="s">
        <v>425</v>
      </c>
      <c r="B204" s="96" t="s">
        <v>426</v>
      </c>
      <c r="D204" s="65">
        <v>7</v>
      </c>
      <c r="G204" s="15">
        <v>43831</v>
      </c>
      <c r="H204" s="66" t="s">
        <v>40</v>
      </c>
      <c r="J204" s="15" t="s">
        <v>40</v>
      </c>
      <c r="K204" s="15" t="s">
        <v>426</v>
      </c>
      <c r="U204" s="82"/>
      <c r="V204" s="6"/>
    </row>
    <row r="205" spans="1:22">
      <c r="A205" s="96" t="s">
        <v>427</v>
      </c>
      <c r="B205" s="96" t="s">
        <v>428</v>
      </c>
      <c r="D205" s="65">
        <v>7</v>
      </c>
      <c r="G205" s="15">
        <v>43831</v>
      </c>
      <c r="H205" s="66" t="s">
        <v>40</v>
      </c>
      <c r="J205" s="15" t="s">
        <v>40</v>
      </c>
      <c r="K205" s="15" t="s">
        <v>428</v>
      </c>
      <c r="U205" s="82"/>
      <c r="V205" s="6"/>
    </row>
    <row r="206" spans="1:22">
      <c r="A206" s="96" t="s">
        <v>273</v>
      </c>
      <c r="B206" s="96" t="s">
        <v>3359</v>
      </c>
      <c r="C206" s="6" t="s">
        <v>274</v>
      </c>
      <c r="D206" s="65">
        <v>72</v>
      </c>
      <c r="G206" s="15">
        <v>43831</v>
      </c>
      <c r="H206" s="66" t="s">
        <v>40</v>
      </c>
      <c r="J206" s="15" t="s">
        <v>40</v>
      </c>
      <c r="K206" s="15" t="s">
        <v>275</v>
      </c>
      <c r="U206" s="82"/>
      <c r="V206" s="6"/>
    </row>
    <row r="207" spans="1:22">
      <c r="A207" s="96" t="s">
        <v>3483</v>
      </c>
      <c r="B207" s="96" t="s">
        <v>3522</v>
      </c>
      <c r="D207" s="65">
        <v>99</v>
      </c>
      <c r="G207" s="15">
        <v>44299</v>
      </c>
      <c r="H207" s="66" t="s">
        <v>40</v>
      </c>
      <c r="I207" s="15" t="s">
        <v>3422</v>
      </c>
      <c r="J207" s="15" t="s">
        <v>43</v>
      </c>
      <c r="K207" s="15" t="s">
        <v>3360</v>
      </c>
      <c r="U207" s="82"/>
      <c r="V207" s="6"/>
    </row>
    <row r="208" spans="1:22">
      <c r="A208" s="96" t="s">
        <v>3484</v>
      </c>
      <c r="B208" s="96" t="s">
        <v>481</v>
      </c>
      <c r="D208" s="65">
        <v>1699</v>
      </c>
      <c r="F208" s="15">
        <v>167</v>
      </c>
      <c r="G208" s="15">
        <v>44299</v>
      </c>
      <c r="H208" s="66" t="s">
        <v>40</v>
      </c>
      <c r="I208" s="15" t="s">
        <v>3423</v>
      </c>
      <c r="J208" s="15" t="s">
        <v>43</v>
      </c>
      <c r="K208" s="15" t="s">
        <v>498</v>
      </c>
      <c r="U208" s="82"/>
      <c r="V208" s="6"/>
    </row>
    <row r="209" spans="1:22">
      <c r="A209" s="96" t="s">
        <v>3485</v>
      </c>
      <c r="B209" s="96" t="s">
        <v>3393</v>
      </c>
      <c r="D209" s="65">
        <v>1699</v>
      </c>
      <c r="F209" s="15">
        <v>167</v>
      </c>
      <c r="G209" s="105">
        <v>44299</v>
      </c>
      <c r="H209" s="66" t="s">
        <v>40</v>
      </c>
      <c r="I209" s="15" t="s">
        <v>3424</v>
      </c>
      <c r="J209" s="15" t="s">
        <v>43</v>
      </c>
      <c r="K209" s="15" t="s">
        <v>498</v>
      </c>
      <c r="U209" s="82"/>
      <c r="V209" s="6"/>
    </row>
    <row r="210" spans="1:22">
      <c r="A210" s="96" t="s">
        <v>3486</v>
      </c>
      <c r="B210" s="96" t="s">
        <v>3394</v>
      </c>
      <c r="D210" s="65">
        <v>1729</v>
      </c>
      <c r="F210" s="15">
        <v>167</v>
      </c>
      <c r="G210" s="105">
        <v>44299</v>
      </c>
      <c r="H210" s="66" t="s">
        <v>40</v>
      </c>
      <c r="I210" s="15" t="s">
        <v>3425</v>
      </c>
      <c r="J210" s="15" t="s">
        <v>43</v>
      </c>
      <c r="K210" s="15" t="s">
        <v>498</v>
      </c>
      <c r="U210" s="82"/>
      <c r="V210" s="6"/>
    </row>
    <row r="211" spans="1:22">
      <c r="A211" s="96" t="s">
        <v>3482</v>
      </c>
      <c r="B211" s="96" t="s">
        <v>3378</v>
      </c>
      <c r="D211" s="65">
        <v>999</v>
      </c>
      <c r="F211" s="15">
        <v>100</v>
      </c>
      <c r="G211" s="105">
        <v>44299</v>
      </c>
      <c r="H211" s="66" t="s">
        <v>40</v>
      </c>
      <c r="I211" s="15" t="s">
        <v>3426</v>
      </c>
      <c r="J211" s="15" t="s">
        <v>43</v>
      </c>
      <c r="K211" s="15" t="s">
        <v>499</v>
      </c>
      <c r="U211" s="82"/>
      <c r="V211" s="6"/>
    </row>
    <row r="212" spans="1:22">
      <c r="A212" s="96" t="s">
        <v>3487</v>
      </c>
      <c r="B212" s="96" t="s">
        <v>3395</v>
      </c>
      <c r="D212" s="65">
        <v>999</v>
      </c>
      <c r="F212" s="15">
        <v>100</v>
      </c>
      <c r="G212" s="105">
        <v>44299</v>
      </c>
      <c r="H212" s="66" t="s">
        <v>40</v>
      </c>
      <c r="I212" s="15" t="s">
        <v>3427</v>
      </c>
      <c r="J212" s="15" t="s">
        <v>43</v>
      </c>
      <c r="K212" s="15" t="s">
        <v>499</v>
      </c>
      <c r="U212" s="82"/>
      <c r="V212" s="6"/>
    </row>
    <row r="213" spans="1:22">
      <c r="A213" s="96" t="s">
        <v>3488</v>
      </c>
      <c r="B213" s="96" t="s">
        <v>3396</v>
      </c>
      <c r="D213" s="65">
        <v>1029</v>
      </c>
      <c r="F213" s="15">
        <v>100</v>
      </c>
      <c r="G213" s="105">
        <v>44299</v>
      </c>
      <c r="H213" s="66" t="s">
        <v>40</v>
      </c>
      <c r="I213" s="15" t="s">
        <v>3428</v>
      </c>
      <c r="J213" s="15" t="s">
        <v>43</v>
      </c>
      <c r="K213" s="15" t="s">
        <v>499</v>
      </c>
      <c r="U213" s="82"/>
      <c r="V213" s="6"/>
    </row>
    <row r="214" spans="1:22">
      <c r="A214" s="96" t="s">
        <v>3489</v>
      </c>
      <c r="B214" s="96" t="s">
        <v>3519</v>
      </c>
      <c r="D214" s="65">
        <v>99</v>
      </c>
      <c r="G214" s="105">
        <v>44299</v>
      </c>
      <c r="H214" s="66" t="s">
        <v>40</v>
      </c>
      <c r="I214" s="15" t="s">
        <v>3429</v>
      </c>
      <c r="J214" s="15" t="s">
        <v>43</v>
      </c>
      <c r="K214" s="15" t="s">
        <v>3361</v>
      </c>
      <c r="U214" s="82"/>
      <c r="V214" s="6"/>
    </row>
    <row r="215" spans="1:22">
      <c r="A215" s="96" t="s">
        <v>3490</v>
      </c>
      <c r="B215" s="96" t="s">
        <v>480</v>
      </c>
      <c r="D215" s="65">
        <v>1999</v>
      </c>
      <c r="F215" s="15">
        <v>185</v>
      </c>
      <c r="G215" s="105">
        <v>44299</v>
      </c>
      <c r="H215" s="66" t="s">
        <v>40</v>
      </c>
      <c r="I215" s="15" t="s">
        <v>3430</v>
      </c>
      <c r="J215" s="15" t="s">
        <v>43</v>
      </c>
      <c r="K215" s="15" t="s">
        <v>3362</v>
      </c>
      <c r="U215" s="82"/>
      <c r="V215" s="6"/>
    </row>
    <row r="216" spans="1:22">
      <c r="A216" s="96" t="s">
        <v>3491</v>
      </c>
      <c r="B216" s="96" t="s">
        <v>3397</v>
      </c>
      <c r="D216" s="65">
        <v>1999</v>
      </c>
      <c r="F216" s="15">
        <v>185</v>
      </c>
      <c r="G216" s="105">
        <v>44299</v>
      </c>
      <c r="H216" s="66" t="s">
        <v>40</v>
      </c>
      <c r="I216" s="15" t="s">
        <v>3431</v>
      </c>
      <c r="J216" s="15" t="s">
        <v>43</v>
      </c>
      <c r="K216" s="15" t="s">
        <v>3362</v>
      </c>
      <c r="U216" s="82"/>
      <c r="V216" s="6"/>
    </row>
    <row r="217" spans="1:22">
      <c r="A217" s="96" t="s">
        <v>3492</v>
      </c>
      <c r="B217" s="96" t="s">
        <v>3398</v>
      </c>
      <c r="D217" s="65">
        <v>2029</v>
      </c>
      <c r="F217" s="15">
        <v>185</v>
      </c>
      <c r="G217" s="105">
        <v>44299</v>
      </c>
      <c r="H217" s="66" t="s">
        <v>40</v>
      </c>
      <c r="I217" s="15" t="s">
        <v>3432</v>
      </c>
      <c r="J217" s="15" t="s">
        <v>43</v>
      </c>
      <c r="K217" s="15" t="s">
        <v>3362</v>
      </c>
      <c r="U217" s="82"/>
      <c r="V217" s="6"/>
    </row>
    <row r="218" spans="1:22">
      <c r="A218" s="96" t="s">
        <v>3493</v>
      </c>
      <c r="B218" s="96" t="s">
        <v>3379</v>
      </c>
      <c r="D218" s="65">
        <v>1299</v>
      </c>
      <c r="F218" s="15">
        <v>152</v>
      </c>
      <c r="G218" s="105">
        <v>44299</v>
      </c>
      <c r="H218" s="66" t="s">
        <v>40</v>
      </c>
      <c r="I218" s="15" t="s">
        <v>3433</v>
      </c>
      <c r="J218" s="15" t="s">
        <v>43</v>
      </c>
      <c r="K218" s="15" t="s">
        <v>3363</v>
      </c>
      <c r="U218" s="82"/>
      <c r="V218" s="6"/>
    </row>
    <row r="219" spans="1:22">
      <c r="A219" s="96" t="s">
        <v>3494</v>
      </c>
      <c r="B219" s="96" t="s">
        <v>3399</v>
      </c>
      <c r="D219" s="65">
        <v>1299</v>
      </c>
      <c r="F219" s="15">
        <v>152</v>
      </c>
      <c r="G219" s="105">
        <v>44299</v>
      </c>
      <c r="H219" s="66" t="s">
        <v>40</v>
      </c>
      <c r="I219" s="15" t="s">
        <v>3434</v>
      </c>
      <c r="J219" s="15" t="s">
        <v>43</v>
      </c>
      <c r="K219" s="15" t="s">
        <v>3363</v>
      </c>
      <c r="U219" s="82"/>
      <c r="V219" s="6"/>
    </row>
    <row r="220" spans="1:22">
      <c r="A220" s="96" t="s">
        <v>3495</v>
      </c>
      <c r="B220" s="96" t="s">
        <v>3400</v>
      </c>
      <c r="D220" s="65">
        <v>1329</v>
      </c>
      <c r="F220" s="15">
        <v>152</v>
      </c>
      <c r="G220" s="105">
        <v>44299</v>
      </c>
      <c r="H220" s="66" t="s">
        <v>40</v>
      </c>
      <c r="I220" s="15" t="s">
        <v>3435</v>
      </c>
      <c r="J220" s="15" t="s">
        <v>43</v>
      </c>
      <c r="K220" s="15" t="s">
        <v>3363</v>
      </c>
      <c r="U220" s="82"/>
      <c r="V220" s="6"/>
    </row>
    <row r="221" spans="1:22">
      <c r="A221" s="96" t="s">
        <v>3496</v>
      </c>
      <c r="B221" s="96" t="s">
        <v>3520</v>
      </c>
      <c r="D221" s="65">
        <v>109</v>
      </c>
      <c r="G221" s="105">
        <v>44299</v>
      </c>
      <c r="H221" s="66" t="s">
        <v>40</v>
      </c>
      <c r="I221" s="15" t="s">
        <v>3436</v>
      </c>
      <c r="J221" s="15" t="s">
        <v>43</v>
      </c>
      <c r="K221" s="15" t="s">
        <v>3364</v>
      </c>
      <c r="U221" s="82"/>
      <c r="V221" s="6"/>
    </row>
    <row r="222" spans="1:22">
      <c r="A222" s="96" t="s">
        <v>3497</v>
      </c>
      <c r="B222" s="96" t="s">
        <v>431</v>
      </c>
      <c r="D222" s="65">
        <v>1399</v>
      </c>
      <c r="F222" s="15">
        <v>220</v>
      </c>
      <c r="G222" s="105">
        <v>44299</v>
      </c>
      <c r="H222" s="66" t="s">
        <v>40</v>
      </c>
      <c r="I222" s="15" t="s">
        <v>3437</v>
      </c>
      <c r="J222" s="15" t="s">
        <v>43</v>
      </c>
      <c r="K222" s="15" t="s">
        <v>3365</v>
      </c>
      <c r="U222" s="82"/>
      <c r="V222" s="6"/>
    </row>
    <row r="223" spans="1:22">
      <c r="A223" s="96" t="s">
        <v>3498</v>
      </c>
      <c r="B223" s="96" t="s">
        <v>3401</v>
      </c>
      <c r="D223" s="65">
        <v>1399</v>
      </c>
      <c r="F223" s="15">
        <v>220</v>
      </c>
      <c r="G223" s="105">
        <v>44299</v>
      </c>
      <c r="H223" s="66" t="s">
        <v>40</v>
      </c>
      <c r="I223" s="15" t="s">
        <v>3438</v>
      </c>
      <c r="J223" s="15" t="s">
        <v>43</v>
      </c>
      <c r="K223" s="15" t="s">
        <v>3365</v>
      </c>
      <c r="U223" s="82"/>
      <c r="V223" s="6"/>
    </row>
    <row r="224" spans="1:22">
      <c r="A224" s="96" t="s">
        <v>3499</v>
      </c>
      <c r="B224" s="96" t="s">
        <v>3402</v>
      </c>
      <c r="D224" s="65">
        <v>1429</v>
      </c>
      <c r="F224" s="15">
        <v>220</v>
      </c>
      <c r="G224" s="105">
        <v>44299</v>
      </c>
      <c r="H224" s="66" t="s">
        <v>40</v>
      </c>
      <c r="I224" s="15" t="s">
        <v>3439</v>
      </c>
      <c r="J224" s="15" t="s">
        <v>43</v>
      </c>
      <c r="K224" s="15" t="s">
        <v>3365</v>
      </c>
      <c r="U224" s="82"/>
      <c r="V224" s="6"/>
    </row>
    <row r="225" spans="1:22">
      <c r="A225" s="96" t="s">
        <v>3500</v>
      </c>
      <c r="B225" s="96" t="s">
        <v>3380</v>
      </c>
      <c r="D225" s="65">
        <v>999</v>
      </c>
      <c r="F225" s="15">
        <v>202</v>
      </c>
      <c r="G225" s="105">
        <v>44299</v>
      </c>
      <c r="H225" s="66" t="s">
        <v>40</v>
      </c>
      <c r="I225" s="15" t="s">
        <v>3440</v>
      </c>
      <c r="J225" s="15" t="s">
        <v>43</v>
      </c>
      <c r="K225" s="15" t="s">
        <v>3366</v>
      </c>
      <c r="U225" s="82"/>
      <c r="V225" s="6"/>
    </row>
    <row r="226" spans="1:22">
      <c r="A226" s="96" t="s">
        <v>3501</v>
      </c>
      <c r="B226" s="96" t="s">
        <v>3403</v>
      </c>
      <c r="D226" s="65">
        <v>999</v>
      </c>
      <c r="F226" s="15">
        <v>202</v>
      </c>
      <c r="G226" s="15">
        <v>44299</v>
      </c>
      <c r="H226" s="66" t="s">
        <v>40</v>
      </c>
      <c r="I226" s="15" t="s">
        <v>3441</v>
      </c>
      <c r="J226" s="15" t="s">
        <v>43</v>
      </c>
      <c r="K226" s="15" t="s">
        <v>3366</v>
      </c>
      <c r="U226" s="82"/>
      <c r="V226" s="6"/>
    </row>
    <row r="227" spans="1:22">
      <c r="A227" s="96" t="s">
        <v>3502</v>
      </c>
      <c r="B227" s="96" t="s">
        <v>3404</v>
      </c>
      <c r="D227" s="65">
        <v>1029</v>
      </c>
      <c r="F227" s="15">
        <v>202</v>
      </c>
      <c r="G227" s="105">
        <v>44299</v>
      </c>
      <c r="H227" s="66" t="s">
        <v>40</v>
      </c>
      <c r="I227" s="15" t="s">
        <v>3442</v>
      </c>
      <c r="J227" s="15" t="s">
        <v>43</v>
      </c>
      <c r="K227" s="15" t="s">
        <v>3366</v>
      </c>
      <c r="U227" s="82"/>
      <c r="V227" s="6"/>
    </row>
    <row r="228" spans="1:22">
      <c r="A228" s="96" t="s">
        <v>3474</v>
      </c>
      <c r="B228" s="96" t="s">
        <v>3521</v>
      </c>
      <c r="D228" s="65">
        <v>109</v>
      </c>
      <c r="G228" s="105">
        <v>44299</v>
      </c>
      <c r="H228" s="66" t="s">
        <v>40</v>
      </c>
      <c r="I228" s="15" t="s">
        <v>3443</v>
      </c>
      <c r="J228" s="15" t="s">
        <v>43</v>
      </c>
      <c r="K228" s="15" t="s">
        <v>3367</v>
      </c>
      <c r="U228" s="82"/>
      <c r="V228" s="6"/>
    </row>
    <row r="229" spans="1:22" ht="15">
      <c r="A229" s="87" t="s">
        <v>3503</v>
      </c>
      <c r="B229" s="87" t="s">
        <v>479</v>
      </c>
      <c r="C229" s="87"/>
      <c r="D229" s="65">
        <v>2299</v>
      </c>
      <c r="F229" s="88">
        <v>327</v>
      </c>
      <c r="G229" s="88">
        <v>44299</v>
      </c>
      <c r="H229" s="89" t="s">
        <v>40</v>
      </c>
      <c r="I229" s="88" t="s">
        <v>3444</v>
      </c>
      <c r="J229" s="88" t="s">
        <v>43</v>
      </c>
      <c r="K229" s="15" t="s">
        <v>2487</v>
      </c>
      <c r="U229" s="82"/>
      <c r="V229" s="6"/>
    </row>
    <row r="230" spans="1:22" ht="15">
      <c r="A230" s="87" t="s">
        <v>3504</v>
      </c>
      <c r="B230" s="87" t="s">
        <v>3405</v>
      </c>
      <c r="C230" s="87"/>
      <c r="D230" s="65">
        <v>2299</v>
      </c>
      <c r="F230" s="88">
        <v>327</v>
      </c>
      <c r="G230" s="88">
        <v>44299</v>
      </c>
      <c r="H230" s="89" t="s">
        <v>40</v>
      </c>
      <c r="I230" s="88" t="s">
        <v>3445</v>
      </c>
      <c r="J230" s="88" t="s">
        <v>43</v>
      </c>
      <c r="K230" s="15" t="s">
        <v>2487</v>
      </c>
      <c r="U230" s="82"/>
      <c r="V230" s="6"/>
    </row>
    <row r="231" spans="1:22" ht="15">
      <c r="A231" s="87" t="s">
        <v>3505</v>
      </c>
      <c r="B231" s="87" t="s">
        <v>3406</v>
      </c>
      <c r="C231" s="87"/>
      <c r="D231" s="65">
        <v>2329</v>
      </c>
      <c r="F231" s="88">
        <v>327</v>
      </c>
      <c r="G231" s="88">
        <v>44299</v>
      </c>
      <c r="H231" s="89" t="s">
        <v>40</v>
      </c>
      <c r="I231" s="88" t="s">
        <v>3446</v>
      </c>
      <c r="J231" s="88" t="s">
        <v>43</v>
      </c>
      <c r="K231" s="15" t="s">
        <v>2487</v>
      </c>
      <c r="U231" s="82"/>
      <c r="V231" s="6"/>
    </row>
    <row r="232" spans="1:22" ht="15">
      <c r="A232" s="87" t="s">
        <v>3506</v>
      </c>
      <c r="B232" s="87" t="s">
        <v>3381</v>
      </c>
      <c r="C232" s="87"/>
      <c r="D232" s="65">
        <v>1699</v>
      </c>
      <c r="F232" s="88">
        <v>250</v>
      </c>
      <c r="G232" s="88">
        <v>44299</v>
      </c>
      <c r="H232" s="89" t="s">
        <v>40</v>
      </c>
      <c r="I232" s="88" t="s">
        <v>3447</v>
      </c>
      <c r="J232" s="88" t="s">
        <v>43</v>
      </c>
      <c r="K232" s="15" t="s">
        <v>3368</v>
      </c>
      <c r="U232" s="82"/>
      <c r="V232" s="6"/>
    </row>
    <row r="233" spans="1:22" ht="15">
      <c r="A233" s="87" t="s">
        <v>3507</v>
      </c>
      <c r="B233" s="87" t="s">
        <v>3407</v>
      </c>
      <c r="C233" s="87"/>
      <c r="D233" s="65">
        <v>1699</v>
      </c>
      <c r="F233" s="88">
        <v>250</v>
      </c>
      <c r="G233" s="88">
        <v>44299</v>
      </c>
      <c r="H233" s="89" t="s">
        <v>40</v>
      </c>
      <c r="I233" s="88" t="s">
        <v>3448</v>
      </c>
      <c r="J233" s="88" t="s">
        <v>43</v>
      </c>
      <c r="K233" s="15" t="s">
        <v>3368</v>
      </c>
      <c r="U233" s="82"/>
      <c r="V233" s="6"/>
    </row>
    <row r="234" spans="1:22" ht="15">
      <c r="A234" s="87" t="s">
        <v>3508</v>
      </c>
      <c r="B234" s="87" t="s">
        <v>3382</v>
      </c>
      <c r="C234" s="87"/>
      <c r="D234" s="65">
        <v>1899</v>
      </c>
      <c r="F234" s="88">
        <v>250</v>
      </c>
      <c r="G234" s="88">
        <v>44299</v>
      </c>
      <c r="H234" s="89" t="s">
        <v>40</v>
      </c>
      <c r="I234" s="88" t="s">
        <v>3449</v>
      </c>
      <c r="J234" s="88" t="s">
        <v>43</v>
      </c>
      <c r="K234" s="15" t="s">
        <v>3369</v>
      </c>
      <c r="U234" s="82"/>
      <c r="V234" s="6"/>
    </row>
    <row r="235" spans="1:22" ht="15">
      <c r="A235" s="87" t="s">
        <v>3509</v>
      </c>
      <c r="B235" s="87" t="s">
        <v>3408</v>
      </c>
      <c r="C235" s="87"/>
      <c r="D235" s="65">
        <v>1899</v>
      </c>
      <c r="F235" s="88">
        <v>250</v>
      </c>
      <c r="G235" s="88">
        <v>44299</v>
      </c>
      <c r="H235" s="89" t="s">
        <v>40</v>
      </c>
      <c r="I235" s="88" t="s">
        <v>3450</v>
      </c>
      <c r="J235" s="88" t="s">
        <v>43</v>
      </c>
      <c r="K235" s="15" t="s">
        <v>3369</v>
      </c>
      <c r="U235" s="82"/>
      <c r="V235" s="6"/>
    </row>
    <row r="236" spans="1:22" ht="15">
      <c r="A236" s="87" t="s">
        <v>3510</v>
      </c>
      <c r="B236" s="87" t="s">
        <v>3409</v>
      </c>
      <c r="C236" s="87"/>
      <c r="D236" s="65">
        <v>1929</v>
      </c>
      <c r="F236" s="88">
        <v>250</v>
      </c>
      <c r="G236" s="88">
        <v>44299</v>
      </c>
      <c r="H236" s="89" t="s">
        <v>40</v>
      </c>
      <c r="I236" s="88" t="s">
        <v>3451</v>
      </c>
      <c r="J236" s="88" t="s">
        <v>43</v>
      </c>
      <c r="K236" s="15" t="s">
        <v>3369</v>
      </c>
      <c r="U236" s="82"/>
      <c r="V236" s="6"/>
    </row>
    <row r="237" spans="1:22" ht="15">
      <c r="A237" s="87" t="s">
        <v>3511</v>
      </c>
      <c r="B237" s="87" t="s">
        <v>3381</v>
      </c>
      <c r="C237" s="87"/>
      <c r="D237" s="65">
        <v>1729</v>
      </c>
      <c r="F237" s="88">
        <v>250</v>
      </c>
      <c r="G237" s="88">
        <v>44299</v>
      </c>
      <c r="H237" s="89" t="s">
        <v>40</v>
      </c>
      <c r="I237" s="88" t="s">
        <v>3452</v>
      </c>
      <c r="J237" s="88" t="s">
        <v>43</v>
      </c>
      <c r="K237" s="15" t="s">
        <v>3368</v>
      </c>
      <c r="U237" s="82"/>
      <c r="V237" s="6"/>
    </row>
    <row r="238" spans="1:22" ht="15">
      <c r="A238" s="87" t="s">
        <v>3586</v>
      </c>
      <c r="B238" s="87" t="s">
        <v>3594</v>
      </c>
      <c r="C238" s="87"/>
      <c r="D238" s="65">
        <v>2599</v>
      </c>
      <c r="F238" s="88"/>
      <c r="G238" s="88">
        <v>45330</v>
      </c>
      <c r="H238" s="89" t="s">
        <v>40</v>
      </c>
      <c r="I238" s="88" t="s">
        <v>3632</v>
      </c>
      <c r="J238" s="88" t="s">
        <v>43</v>
      </c>
      <c r="K238" s="15" t="s">
        <v>3595</v>
      </c>
      <c r="U238" s="82"/>
      <c r="V238" s="6"/>
    </row>
    <row r="239" spans="1:22" ht="15">
      <c r="A239" s="87" t="s">
        <v>3596</v>
      </c>
      <c r="B239" s="87" t="s">
        <v>3597</v>
      </c>
      <c r="C239" s="87"/>
      <c r="D239" s="65">
        <v>2599</v>
      </c>
      <c r="F239" s="88"/>
      <c r="G239" s="88">
        <v>45330</v>
      </c>
      <c r="H239" s="89" t="s">
        <v>40</v>
      </c>
      <c r="I239" s="88" t="s">
        <v>3633</v>
      </c>
      <c r="J239" s="88" t="s">
        <v>43</v>
      </c>
      <c r="K239" s="15" t="s">
        <v>3595</v>
      </c>
      <c r="U239" s="82"/>
      <c r="V239" s="6"/>
    </row>
    <row r="240" spans="1:22" ht="15">
      <c r="A240" s="87" t="s">
        <v>3598</v>
      </c>
      <c r="B240" s="87" t="s">
        <v>3599</v>
      </c>
      <c r="C240" s="87"/>
      <c r="D240" s="65">
        <v>2629</v>
      </c>
      <c r="F240" s="88"/>
      <c r="G240" s="88">
        <v>45330</v>
      </c>
      <c r="H240" s="89" t="s">
        <v>40</v>
      </c>
      <c r="I240" s="88" t="s">
        <v>3634</v>
      </c>
      <c r="J240" s="88" t="s">
        <v>43</v>
      </c>
      <c r="K240" s="15" t="s">
        <v>3595</v>
      </c>
      <c r="U240" s="82"/>
      <c r="V240" s="6"/>
    </row>
    <row r="241" spans="1:22" ht="15">
      <c r="A241" s="87" t="s">
        <v>3600</v>
      </c>
      <c r="B241" s="87" t="s">
        <v>3601</v>
      </c>
      <c r="C241" s="87"/>
      <c r="D241" s="65">
        <v>2199</v>
      </c>
      <c r="F241" s="88"/>
      <c r="G241" s="88">
        <v>45330</v>
      </c>
      <c r="H241" s="89" t="s">
        <v>40</v>
      </c>
      <c r="I241" s="88" t="s">
        <v>3635</v>
      </c>
      <c r="J241" s="88" t="s">
        <v>43</v>
      </c>
      <c r="K241" s="15" t="s">
        <v>3602</v>
      </c>
      <c r="U241" s="82"/>
      <c r="V241" s="6"/>
    </row>
    <row r="242" spans="1:22" ht="15">
      <c r="A242" s="87" t="s">
        <v>3603</v>
      </c>
      <c r="B242" s="87" t="s">
        <v>3604</v>
      </c>
      <c r="C242" s="87"/>
      <c r="D242" s="65">
        <v>2199</v>
      </c>
      <c r="F242" s="88"/>
      <c r="G242" s="88">
        <v>45330</v>
      </c>
      <c r="H242" s="89" t="s">
        <v>40</v>
      </c>
      <c r="I242" s="88" t="s">
        <v>3636</v>
      </c>
      <c r="J242" s="88" t="s">
        <v>43</v>
      </c>
      <c r="K242" s="15" t="s">
        <v>3602</v>
      </c>
      <c r="U242" s="82"/>
      <c r="V242" s="6"/>
    </row>
    <row r="243" spans="1:22" ht="15">
      <c r="A243" s="87" t="s">
        <v>3605</v>
      </c>
      <c r="B243" s="87" t="s">
        <v>3606</v>
      </c>
      <c r="C243" s="87"/>
      <c r="D243" s="65">
        <v>2229</v>
      </c>
      <c r="F243" s="88"/>
      <c r="G243" s="88">
        <v>45330</v>
      </c>
      <c r="H243" s="89" t="s">
        <v>40</v>
      </c>
      <c r="I243" s="88" t="s">
        <v>3637</v>
      </c>
      <c r="J243" s="88" t="s">
        <v>43</v>
      </c>
      <c r="K243" s="15" t="s">
        <v>3602</v>
      </c>
      <c r="U243" s="82"/>
      <c r="V243" s="6"/>
    </row>
    <row r="244" spans="1:22" ht="15">
      <c r="A244" s="87" t="s">
        <v>497</v>
      </c>
      <c r="B244" s="87" t="s">
        <v>3383</v>
      </c>
      <c r="C244" s="87"/>
      <c r="D244" s="65">
        <v>115</v>
      </c>
      <c r="F244" s="88"/>
      <c r="G244" s="88">
        <v>44340</v>
      </c>
      <c r="H244" s="89" t="s">
        <v>40</v>
      </c>
      <c r="I244" s="88" t="s">
        <v>3453</v>
      </c>
      <c r="J244" s="88" t="s">
        <v>43</v>
      </c>
      <c r="K244" s="15" t="s">
        <v>3370</v>
      </c>
      <c r="U244" s="82"/>
      <c r="V244" s="6"/>
    </row>
    <row r="245" spans="1:22" ht="15">
      <c r="A245" s="87" t="s">
        <v>3515</v>
      </c>
      <c r="B245" s="87" t="s">
        <v>3523</v>
      </c>
      <c r="C245" s="87"/>
      <c r="D245" s="65">
        <v>229</v>
      </c>
      <c r="F245" s="88"/>
      <c r="G245" s="88">
        <v>44806</v>
      </c>
      <c r="H245" s="89" t="s">
        <v>40</v>
      </c>
      <c r="I245" s="88"/>
      <c r="J245" s="88" t="s">
        <v>40</v>
      </c>
      <c r="K245" s="15" t="s">
        <v>3523</v>
      </c>
      <c r="U245" s="82"/>
      <c r="V245" s="6"/>
    </row>
    <row r="246" spans="1:22">
      <c r="A246" s="6" t="s">
        <v>3514</v>
      </c>
      <c r="B246" s="6" t="s">
        <v>3524</v>
      </c>
      <c r="D246" s="104">
        <v>239</v>
      </c>
      <c r="E246" s="104"/>
      <c r="G246" s="15">
        <v>44806</v>
      </c>
      <c r="H246" s="66" t="s">
        <v>40</v>
      </c>
      <c r="J246" s="15" t="s">
        <v>40</v>
      </c>
      <c r="K246" s="15" t="s">
        <v>3524</v>
      </c>
      <c r="U246" s="6"/>
    </row>
    <row r="247" spans="1:22">
      <c r="A247" s="6" t="s">
        <v>3518</v>
      </c>
      <c r="B247" s="6" t="s">
        <v>3525</v>
      </c>
      <c r="D247" s="104">
        <v>239</v>
      </c>
      <c r="E247" s="104"/>
      <c r="G247" s="15">
        <v>44806</v>
      </c>
      <c r="H247" s="66" t="s">
        <v>40</v>
      </c>
      <c r="J247" s="15" t="s">
        <v>40</v>
      </c>
      <c r="K247" s="15" t="s">
        <v>3525</v>
      </c>
      <c r="U247" s="6"/>
    </row>
    <row r="248" spans="1:22">
      <c r="A248" s="6" t="s">
        <v>3517</v>
      </c>
      <c r="B248" s="6" t="s">
        <v>3526</v>
      </c>
      <c r="D248" s="104">
        <v>249</v>
      </c>
      <c r="E248" s="104"/>
      <c r="G248" s="15">
        <v>44806</v>
      </c>
      <c r="H248" s="66" t="s">
        <v>40</v>
      </c>
      <c r="J248" s="15" t="s">
        <v>40</v>
      </c>
      <c r="K248" s="15" t="s">
        <v>3526</v>
      </c>
      <c r="U248" s="6"/>
    </row>
    <row r="249" spans="1:22">
      <c r="A249" s="6" t="s">
        <v>3516</v>
      </c>
      <c r="B249" s="6" t="s">
        <v>3527</v>
      </c>
      <c r="D249" s="104">
        <v>249</v>
      </c>
      <c r="E249" s="104"/>
      <c r="G249" s="15">
        <v>44806</v>
      </c>
      <c r="H249" s="66" t="s">
        <v>40</v>
      </c>
      <c r="J249" s="15" t="s">
        <v>40</v>
      </c>
      <c r="K249" s="15" t="s">
        <v>3527</v>
      </c>
      <c r="U249" s="6"/>
    </row>
    <row r="250" spans="1:22">
      <c r="A250" s="6" t="s">
        <v>3513</v>
      </c>
      <c r="B250" s="6" t="s">
        <v>3528</v>
      </c>
      <c r="D250" s="104">
        <v>249</v>
      </c>
      <c r="E250" s="104"/>
      <c r="G250" s="15">
        <v>44806</v>
      </c>
      <c r="H250" s="66" t="s">
        <v>40</v>
      </c>
      <c r="J250" s="15" t="s">
        <v>40</v>
      </c>
      <c r="K250" s="15" t="s">
        <v>3528</v>
      </c>
      <c r="U250" s="6"/>
    </row>
    <row r="251" spans="1:22">
      <c r="A251" s="6" t="s">
        <v>493</v>
      </c>
      <c r="B251" s="6" t="s">
        <v>3653</v>
      </c>
      <c r="D251" s="104">
        <v>85</v>
      </c>
      <c r="E251" s="104"/>
      <c r="G251" s="15">
        <v>44340</v>
      </c>
      <c r="H251" s="66" t="s">
        <v>40</v>
      </c>
      <c r="I251" s="15" t="s">
        <v>3454</v>
      </c>
      <c r="J251" s="15" t="s">
        <v>43</v>
      </c>
      <c r="K251" s="15" t="s">
        <v>3653</v>
      </c>
      <c r="U251" s="6"/>
    </row>
    <row r="252" spans="1:22">
      <c r="A252" s="6" t="s">
        <v>3532</v>
      </c>
      <c r="B252" s="6" t="s">
        <v>3543</v>
      </c>
      <c r="D252" s="104">
        <v>219</v>
      </c>
      <c r="E252" s="104"/>
      <c r="G252" s="15">
        <v>45042</v>
      </c>
      <c r="H252" s="66" t="s">
        <v>40</v>
      </c>
      <c r="I252" s="15" t="s">
        <v>3544</v>
      </c>
      <c r="J252" s="15" t="s">
        <v>41</v>
      </c>
      <c r="K252" s="15" t="s">
        <v>3543</v>
      </c>
      <c r="U252" s="6"/>
    </row>
    <row r="253" spans="1:22">
      <c r="A253" s="6" t="s">
        <v>485</v>
      </c>
      <c r="B253" s="6" t="s">
        <v>3384</v>
      </c>
      <c r="D253" s="104">
        <v>245</v>
      </c>
      <c r="E253" s="104"/>
      <c r="G253" s="15">
        <v>44340</v>
      </c>
      <c r="H253" s="66" t="s">
        <v>40</v>
      </c>
      <c r="I253" s="15" t="s">
        <v>3455</v>
      </c>
      <c r="J253" s="15" t="s">
        <v>43</v>
      </c>
      <c r="K253" s="15" t="s">
        <v>3371</v>
      </c>
      <c r="U253" s="6"/>
    </row>
    <row r="254" spans="1:22">
      <c r="A254" s="6" t="s">
        <v>492</v>
      </c>
      <c r="B254" s="6" t="s">
        <v>3654</v>
      </c>
      <c r="D254" s="104">
        <v>95</v>
      </c>
      <c r="E254" s="104"/>
      <c r="G254" s="15">
        <v>44340</v>
      </c>
      <c r="H254" s="66" t="s">
        <v>40</v>
      </c>
      <c r="I254" s="15" t="s">
        <v>3456</v>
      </c>
      <c r="J254" s="15" t="s">
        <v>43</v>
      </c>
      <c r="K254" s="15" t="s">
        <v>3654</v>
      </c>
      <c r="U254" s="6"/>
    </row>
    <row r="255" spans="1:22">
      <c r="A255" s="6" t="s">
        <v>3531</v>
      </c>
      <c r="B255" s="6" t="s">
        <v>3545</v>
      </c>
      <c r="D255" s="104">
        <v>229</v>
      </c>
      <c r="E255" s="104"/>
      <c r="G255" s="15">
        <v>45042</v>
      </c>
      <c r="H255" s="66" t="s">
        <v>40</v>
      </c>
      <c r="I255" s="15" t="s">
        <v>3546</v>
      </c>
      <c r="J255" s="15" t="s">
        <v>41</v>
      </c>
      <c r="K255" s="15" t="s">
        <v>3545</v>
      </c>
      <c r="U255" s="6"/>
    </row>
    <row r="256" spans="1:22">
      <c r="A256" s="6" t="s">
        <v>3414</v>
      </c>
      <c r="B256" s="6" t="s">
        <v>3415</v>
      </c>
      <c r="D256" s="104">
        <v>305</v>
      </c>
      <c r="E256" s="104"/>
      <c r="G256" s="15">
        <v>44550</v>
      </c>
      <c r="H256" s="66" t="s">
        <v>40</v>
      </c>
      <c r="I256" s="15" t="s">
        <v>3457</v>
      </c>
      <c r="J256" s="15" t="s">
        <v>40</v>
      </c>
      <c r="K256" s="15" t="s">
        <v>3415</v>
      </c>
      <c r="U256" s="6"/>
    </row>
    <row r="257" spans="1:21">
      <c r="A257" s="6" t="s">
        <v>484</v>
      </c>
      <c r="B257" s="6" t="s">
        <v>3385</v>
      </c>
      <c r="D257" s="104">
        <v>255</v>
      </c>
      <c r="E257" s="104"/>
      <c r="G257" s="15">
        <v>44340</v>
      </c>
      <c r="H257" s="66" t="s">
        <v>40</v>
      </c>
      <c r="I257" s="15" t="s">
        <v>3458</v>
      </c>
      <c r="J257" s="15" t="s">
        <v>43</v>
      </c>
      <c r="K257" s="15" t="s">
        <v>3372</v>
      </c>
      <c r="U257" s="6"/>
    </row>
    <row r="258" spans="1:21">
      <c r="A258" s="6" t="s">
        <v>3459</v>
      </c>
      <c r="B258" s="6" t="s">
        <v>3460</v>
      </c>
      <c r="D258" s="104">
        <v>279</v>
      </c>
      <c r="E258" s="104"/>
      <c r="G258" s="15">
        <v>44572</v>
      </c>
      <c r="H258" s="66" t="s">
        <v>40</v>
      </c>
      <c r="I258" s="15" t="s">
        <v>3461</v>
      </c>
      <c r="J258" s="15" t="s">
        <v>40</v>
      </c>
      <c r="K258" s="15" t="s">
        <v>3462</v>
      </c>
      <c r="U258" s="6"/>
    </row>
    <row r="259" spans="1:21">
      <c r="A259" s="6" t="s">
        <v>489</v>
      </c>
      <c r="B259" s="6" t="s">
        <v>3386</v>
      </c>
      <c r="D259" s="104">
        <v>89</v>
      </c>
      <c r="E259" s="104"/>
      <c r="G259" s="15">
        <v>44340</v>
      </c>
      <c r="H259" s="66" t="s">
        <v>40</v>
      </c>
      <c r="I259" s="15" t="s">
        <v>3463</v>
      </c>
      <c r="J259" s="15" t="s">
        <v>43</v>
      </c>
      <c r="K259" s="15" t="s">
        <v>3373</v>
      </c>
      <c r="U259" s="6"/>
    </row>
    <row r="260" spans="1:21">
      <c r="A260" s="6" t="s">
        <v>488</v>
      </c>
      <c r="B260" s="6" t="s">
        <v>3551</v>
      </c>
      <c r="D260" s="104">
        <v>89</v>
      </c>
      <c r="E260" s="104"/>
      <c r="G260" s="15">
        <v>44340</v>
      </c>
      <c r="H260" s="66" t="s">
        <v>40</v>
      </c>
      <c r="I260" s="15" t="s">
        <v>3464</v>
      </c>
      <c r="J260" s="15" t="s">
        <v>43</v>
      </c>
      <c r="K260" s="15" t="s">
        <v>3374</v>
      </c>
      <c r="U260" s="6"/>
    </row>
    <row r="261" spans="1:21">
      <c r="A261" s="6" t="s">
        <v>487</v>
      </c>
      <c r="B261" s="6" t="s">
        <v>3387</v>
      </c>
      <c r="D261" s="104">
        <v>89</v>
      </c>
      <c r="E261" s="104"/>
      <c r="G261" s="15">
        <v>44340</v>
      </c>
      <c r="H261" s="66" t="s">
        <v>40</v>
      </c>
      <c r="I261" s="15" t="s">
        <v>3465</v>
      </c>
      <c r="J261" s="15" t="s">
        <v>43</v>
      </c>
      <c r="K261" s="15" t="s">
        <v>3375</v>
      </c>
      <c r="U261" s="6"/>
    </row>
    <row r="262" spans="1:21">
      <c r="A262" s="6" t="s">
        <v>494</v>
      </c>
      <c r="B262" s="6" t="s">
        <v>3655</v>
      </c>
      <c r="D262" s="104">
        <v>95</v>
      </c>
      <c r="E262" s="104"/>
      <c r="G262" s="15">
        <v>44340</v>
      </c>
      <c r="H262" s="66" t="s">
        <v>40</v>
      </c>
      <c r="I262" s="15" t="s">
        <v>3466</v>
      </c>
      <c r="J262" s="15" t="s">
        <v>43</v>
      </c>
      <c r="K262" s="15" t="s">
        <v>3655</v>
      </c>
      <c r="U262" s="6"/>
    </row>
    <row r="263" spans="1:21">
      <c r="A263" s="6" t="s">
        <v>3533</v>
      </c>
      <c r="B263" s="6" t="s">
        <v>3547</v>
      </c>
      <c r="D263" s="104">
        <v>229</v>
      </c>
      <c r="E263" s="104"/>
      <c r="G263" s="15">
        <v>45042</v>
      </c>
      <c r="H263" s="66" t="s">
        <v>40</v>
      </c>
      <c r="I263" s="15" t="s">
        <v>3548</v>
      </c>
      <c r="J263" s="15" t="s">
        <v>41</v>
      </c>
      <c r="K263" s="15" t="s">
        <v>3547</v>
      </c>
      <c r="U263" s="6"/>
    </row>
    <row r="264" spans="1:21">
      <c r="A264" s="6" t="s">
        <v>3416</v>
      </c>
      <c r="B264" s="6" t="s">
        <v>3417</v>
      </c>
      <c r="D264" s="104">
        <v>295</v>
      </c>
      <c r="E264" s="104"/>
      <c r="G264" s="15">
        <v>44550</v>
      </c>
      <c r="H264" s="66" t="s">
        <v>40</v>
      </c>
      <c r="I264" s="15" t="s">
        <v>3467</v>
      </c>
      <c r="J264" s="15" t="s">
        <v>40</v>
      </c>
      <c r="K264" s="15" t="s">
        <v>3417</v>
      </c>
      <c r="U264" s="6"/>
    </row>
    <row r="265" spans="1:21">
      <c r="A265" s="6" t="s">
        <v>486</v>
      </c>
      <c r="B265" s="6" t="s">
        <v>3388</v>
      </c>
      <c r="D265" s="104">
        <v>255</v>
      </c>
      <c r="E265" s="104"/>
      <c r="G265" s="15">
        <v>44340</v>
      </c>
      <c r="H265" s="66" t="s">
        <v>40</v>
      </c>
      <c r="I265" s="15" t="s">
        <v>3468</v>
      </c>
      <c r="J265" s="15" t="s">
        <v>43</v>
      </c>
      <c r="K265" s="15" t="s">
        <v>3376</v>
      </c>
      <c r="U265" s="6"/>
    </row>
    <row r="266" spans="1:21">
      <c r="A266" s="6" t="s">
        <v>491</v>
      </c>
      <c r="B266" s="6" t="s">
        <v>3656</v>
      </c>
      <c r="D266" s="104">
        <v>105</v>
      </c>
      <c r="E266" s="104"/>
      <c r="G266" s="15">
        <v>44340</v>
      </c>
      <c r="H266" s="66" t="s">
        <v>40</v>
      </c>
      <c r="I266" s="15" t="s">
        <v>3469</v>
      </c>
      <c r="J266" s="15" t="s">
        <v>43</v>
      </c>
      <c r="K266" s="15" t="s">
        <v>3656</v>
      </c>
      <c r="U266" s="6"/>
    </row>
    <row r="267" spans="1:21">
      <c r="A267" s="6" t="s">
        <v>3530</v>
      </c>
      <c r="B267" s="6" t="s">
        <v>3549</v>
      </c>
      <c r="D267" s="104">
        <v>249</v>
      </c>
      <c r="E267" s="104"/>
      <c r="G267" s="15">
        <v>45042</v>
      </c>
      <c r="H267" s="66" t="s">
        <v>40</v>
      </c>
      <c r="I267" s="15" t="s">
        <v>3550</v>
      </c>
      <c r="J267" s="15" t="s">
        <v>41</v>
      </c>
      <c r="K267" s="15" t="s">
        <v>3549</v>
      </c>
      <c r="U267" s="6"/>
    </row>
    <row r="268" spans="1:21">
      <c r="A268" s="6" t="s">
        <v>3470</v>
      </c>
      <c r="B268" s="6" t="s">
        <v>3471</v>
      </c>
      <c r="D268" s="104">
        <v>115</v>
      </c>
      <c r="E268" s="104"/>
      <c r="G268" s="15">
        <v>44550</v>
      </c>
      <c r="H268" s="66" t="s">
        <v>40</v>
      </c>
      <c r="I268" s="15" t="s">
        <v>3472</v>
      </c>
      <c r="J268" s="15" t="s">
        <v>40</v>
      </c>
      <c r="K268" s="15" t="s">
        <v>3473</v>
      </c>
      <c r="U268" s="6"/>
    </row>
    <row r="269" spans="1:21">
      <c r="A269" s="6" t="s">
        <v>3412</v>
      </c>
      <c r="B269" s="6" t="s">
        <v>3413</v>
      </c>
      <c r="C269" s="6" t="s">
        <v>3474</v>
      </c>
      <c r="D269" s="104">
        <v>319</v>
      </c>
      <c r="E269" s="104"/>
      <c r="G269" s="15">
        <v>44547</v>
      </c>
      <c r="H269" s="66" t="s">
        <v>40</v>
      </c>
      <c r="I269" s="15" t="s">
        <v>3475</v>
      </c>
      <c r="J269" s="15" t="s">
        <v>40</v>
      </c>
      <c r="K269" s="15" t="s">
        <v>3476</v>
      </c>
      <c r="U269" s="6"/>
    </row>
    <row r="270" spans="1:21">
      <c r="A270" s="6" t="s">
        <v>500</v>
      </c>
      <c r="B270" s="6" t="s">
        <v>3389</v>
      </c>
      <c r="D270" s="104">
        <v>295</v>
      </c>
      <c r="E270" s="104"/>
      <c r="G270" s="15">
        <v>44340</v>
      </c>
      <c r="H270" s="66" t="s">
        <v>40</v>
      </c>
      <c r="I270" s="15" t="s">
        <v>3477</v>
      </c>
      <c r="J270" s="15" t="s">
        <v>43</v>
      </c>
      <c r="K270" s="15" t="s">
        <v>3377</v>
      </c>
      <c r="U270" s="6"/>
    </row>
    <row r="271" spans="1:21">
      <c r="A271" s="6" t="s">
        <v>3652</v>
      </c>
      <c r="B271" s="6" t="s">
        <v>3663</v>
      </c>
      <c r="D271" s="104">
        <v>119</v>
      </c>
      <c r="E271" s="104"/>
      <c r="G271" s="15">
        <v>45538</v>
      </c>
      <c r="H271" s="66" t="s">
        <v>40</v>
      </c>
      <c r="J271" s="15" t="s">
        <v>41</v>
      </c>
      <c r="K271" s="15" t="s">
        <v>3663</v>
      </c>
      <c r="U271" s="6"/>
    </row>
    <row r="272" spans="1:21">
      <c r="A272" s="6" t="s">
        <v>3649</v>
      </c>
      <c r="B272" s="6" t="s">
        <v>3650</v>
      </c>
      <c r="D272" s="104">
        <v>269</v>
      </c>
      <c r="E272" s="104"/>
      <c r="G272" s="15">
        <v>45538</v>
      </c>
      <c r="H272" s="66" t="s">
        <v>40</v>
      </c>
      <c r="J272" s="15" t="s">
        <v>41</v>
      </c>
      <c r="K272" s="15" t="s">
        <v>3650</v>
      </c>
      <c r="U272" s="6"/>
    </row>
    <row r="273" spans="1:21">
      <c r="A273" s="6" t="s">
        <v>3664</v>
      </c>
      <c r="B273" s="6" t="s">
        <v>3665</v>
      </c>
      <c r="D273" s="104">
        <v>339</v>
      </c>
      <c r="E273" s="104"/>
      <c r="G273" s="15">
        <v>45538</v>
      </c>
      <c r="H273" s="66" t="s">
        <v>40</v>
      </c>
      <c r="J273" s="15" t="s">
        <v>41</v>
      </c>
      <c r="K273" s="15" t="s">
        <v>3665</v>
      </c>
      <c r="U273" s="6"/>
    </row>
    <row r="274" spans="1:21">
      <c r="A274" s="6" t="s">
        <v>3648</v>
      </c>
      <c r="B274" s="6" t="s">
        <v>3651</v>
      </c>
      <c r="D274" s="104">
        <v>319</v>
      </c>
      <c r="E274" s="104"/>
      <c r="G274" s="15">
        <v>45538</v>
      </c>
      <c r="H274" s="66" t="s">
        <v>40</v>
      </c>
      <c r="J274" s="15" t="s">
        <v>41</v>
      </c>
      <c r="K274" s="15" t="s">
        <v>3651</v>
      </c>
      <c r="U274" s="6"/>
    </row>
  </sheetData>
  <conditionalFormatting sqref="D204:E207">
    <cfRule type="cellIs" dxfId="3" priority="9" operator="equal">
      <formula>0</formula>
    </cfRule>
  </conditionalFormatting>
  <conditionalFormatting sqref="D209:E228">
    <cfRule type="cellIs" dxfId="2" priority="1" operator="equal">
      <formula>0</formula>
    </cfRule>
  </conditionalFormatting>
  <conditionalFormatting sqref="G209:G225">
    <cfRule type="cellIs" dxfId="1" priority="4" operator="equal">
      <formula>0</formula>
    </cfRule>
  </conditionalFormatting>
  <conditionalFormatting sqref="G227:G228">
    <cfRule type="cellIs" dxfId="0" priority="2" operator="equal">
      <formula>0</formula>
    </cfRule>
  </conditionalFormatting>
  <pageMargins left="0.7" right="0.7" top="0.75" bottom="0.75" header="0.3" footer="0.3"/>
  <tableParts count="1">
    <tablePart r:id="rId1"/>
  </tableParts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T1124"/>
  <sheetViews>
    <sheetView workbookViewId="0">
      <selection sqref="A1:T1124"/>
    </sheetView>
  </sheetViews>
  <sheetFormatPr defaultRowHeight="12.75"/>
  <cols>
    <col min="1" max="1" width="14.33203125" bestFit="1" customWidth="1"/>
    <col min="2" max="2" width="153.83203125" bestFit="1" customWidth="1"/>
    <col min="3" max="3" width="86.6640625" bestFit="1" customWidth="1"/>
    <col min="4" max="4" width="12.5" bestFit="1" customWidth="1"/>
    <col min="5" max="5" width="7.83203125" bestFit="1" customWidth="1"/>
    <col min="6" max="6" width="10.6640625" bestFit="1" customWidth="1"/>
    <col min="7" max="7" width="14.6640625" bestFit="1" customWidth="1"/>
    <col min="8" max="8" width="8.6640625" bestFit="1" customWidth="1"/>
    <col min="9" max="9" width="13.33203125" bestFit="1" customWidth="1"/>
    <col min="10" max="10" width="9.33203125" bestFit="1" customWidth="1"/>
    <col min="11" max="11" width="153.83203125" bestFit="1" customWidth="1"/>
    <col min="12" max="12" width="9.33203125" bestFit="1" customWidth="1"/>
    <col min="13" max="14" width="8.6640625" bestFit="1" customWidth="1"/>
    <col min="15" max="15" width="16" bestFit="1" customWidth="1"/>
    <col min="16" max="16" width="12.5" bestFit="1" customWidth="1"/>
    <col min="17" max="17" width="14.5" bestFit="1" customWidth="1"/>
    <col min="18" max="18" width="11.33203125" bestFit="1" customWidth="1"/>
    <col min="19" max="20" width="10.6640625" bestFit="1" customWidth="1"/>
    <col min="21" max="21" width="67.6640625" bestFit="1" customWidth="1"/>
    <col min="22" max="22" width="39.83203125" bestFit="1" customWidth="1"/>
    <col min="23" max="23" width="12.5" bestFit="1" customWidth="1"/>
    <col min="24" max="24" width="7.83203125" bestFit="1" customWidth="1"/>
    <col min="25" max="25" width="10.6640625" bestFit="1" customWidth="1"/>
    <col min="26" max="26" width="13.6640625" bestFit="1" customWidth="1"/>
    <col min="27" max="27" width="8.6640625" bestFit="1" customWidth="1"/>
    <col min="28" max="28" width="13.33203125" bestFit="1" customWidth="1"/>
    <col min="30" max="30" width="67.6640625" bestFit="1" customWidth="1"/>
    <col min="32" max="33" width="8.6640625" bestFit="1" customWidth="1"/>
    <col min="34" max="34" width="16" bestFit="1" customWidth="1"/>
    <col min="35" max="35" width="12.5" bestFit="1" customWidth="1"/>
    <col min="36" max="36" width="14.5" bestFit="1" customWidth="1"/>
    <col min="37" max="37" width="11.33203125" bestFit="1" customWidth="1"/>
    <col min="38" max="39" width="10.6640625" bestFit="1" customWidth="1"/>
  </cols>
  <sheetData>
    <row r="1" spans="1:20">
      <c r="A1" t="s">
        <v>21</v>
      </c>
      <c r="B1" t="s">
        <v>22</v>
      </c>
      <c r="C1" t="s">
        <v>23</v>
      </c>
      <c r="D1" t="s">
        <v>24</v>
      </c>
      <c r="E1" t="s">
        <v>25</v>
      </c>
      <c r="F1" t="s">
        <v>26</v>
      </c>
      <c r="G1" s="86" t="s">
        <v>27</v>
      </c>
      <c r="H1" t="s">
        <v>28</v>
      </c>
      <c r="I1" t="s">
        <v>29</v>
      </c>
      <c r="J1" t="s">
        <v>30</v>
      </c>
      <c r="K1" t="s">
        <v>20</v>
      </c>
      <c r="L1" t="s">
        <v>31</v>
      </c>
      <c r="M1" t="s">
        <v>32</v>
      </c>
      <c r="N1" t="s">
        <v>33</v>
      </c>
      <c r="O1" t="s">
        <v>34</v>
      </c>
      <c r="P1" t="s">
        <v>35</v>
      </c>
      <c r="Q1" t="s">
        <v>36</v>
      </c>
      <c r="R1" t="s">
        <v>37</v>
      </c>
      <c r="S1" t="s">
        <v>38</v>
      </c>
      <c r="T1" s="85" t="s">
        <v>39</v>
      </c>
    </row>
    <row r="2" spans="1:20">
      <c r="A2" t="s">
        <v>501</v>
      </c>
      <c r="B2" t="s">
        <v>502</v>
      </c>
      <c r="C2" t="s">
        <v>503</v>
      </c>
      <c r="D2">
        <v>18</v>
      </c>
      <c r="G2" s="86">
        <v>40655</v>
      </c>
      <c r="H2" t="s">
        <v>40</v>
      </c>
      <c r="J2" t="s">
        <v>40</v>
      </c>
      <c r="K2" t="s">
        <v>502</v>
      </c>
      <c r="T2" s="85"/>
    </row>
    <row r="3" spans="1:20">
      <c r="A3" t="s">
        <v>504</v>
      </c>
      <c r="B3" t="s">
        <v>505</v>
      </c>
      <c r="C3" t="s">
        <v>506</v>
      </c>
      <c r="D3">
        <v>17</v>
      </c>
      <c r="G3" s="86">
        <v>40655</v>
      </c>
      <c r="H3" t="s">
        <v>40</v>
      </c>
      <c r="J3" t="s">
        <v>40</v>
      </c>
      <c r="K3" t="s">
        <v>505</v>
      </c>
      <c r="T3" s="85"/>
    </row>
    <row r="4" spans="1:20">
      <c r="A4" t="s">
        <v>507</v>
      </c>
      <c r="B4" t="s">
        <v>508</v>
      </c>
      <c r="C4" t="s">
        <v>509</v>
      </c>
      <c r="D4">
        <v>95</v>
      </c>
      <c r="F4">
        <v>4</v>
      </c>
      <c r="G4" s="86">
        <v>38353</v>
      </c>
      <c r="H4" t="s">
        <v>40</v>
      </c>
      <c r="I4" t="s">
        <v>510</v>
      </c>
      <c r="J4" t="s">
        <v>40</v>
      </c>
      <c r="K4" t="s">
        <v>508</v>
      </c>
      <c r="T4" s="85"/>
    </row>
    <row r="5" spans="1:20">
      <c r="A5" t="s">
        <v>511</v>
      </c>
      <c r="B5" t="s">
        <v>512</v>
      </c>
      <c r="C5" t="s">
        <v>513</v>
      </c>
      <c r="D5">
        <v>29</v>
      </c>
      <c r="G5" s="86">
        <v>38353</v>
      </c>
      <c r="H5" t="s">
        <v>40</v>
      </c>
      <c r="J5" t="s">
        <v>40</v>
      </c>
      <c r="K5" t="s">
        <v>512</v>
      </c>
      <c r="T5" s="85"/>
    </row>
    <row r="6" spans="1:20">
      <c r="A6" t="s">
        <v>514</v>
      </c>
      <c r="B6" t="s">
        <v>515</v>
      </c>
      <c r="C6" t="s">
        <v>516</v>
      </c>
      <c r="D6">
        <v>33</v>
      </c>
      <c r="G6" s="86">
        <v>38353</v>
      </c>
      <c r="H6" t="s">
        <v>40</v>
      </c>
      <c r="J6" t="s">
        <v>40</v>
      </c>
      <c r="K6" t="s">
        <v>515</v>
      </c>
      <c r="T6" s="85"/>
    </row>
    <row r="7" spans="1:20">
      <c r="A7" t="s">
        <v>517</v>
      </c>
      <c r="B7" t="s">
        <v>518</v>
      </c>
      <c r="C7" t="s">
        <v>519</v>
      </c>
      <c r="D7">
        <v>36</v>
      </c>
      <c r="G7" s="86">
        <v>38353</v>
      </c>
      <c r="H7" t="s">
        <v>40</v>
      </c>
      <c r="J7" t="s">
        <v>40</v>
      </c>
      <c r="K7" t="s">
        <v>520</v>
      </c>
      <c r="T7" s="85"/>
    </row>
    <row r="8" spans="1:20">
      <c r="A8" t="s">
        <v>521</v>
      </c>
      <c r="B8" t="s">
        <v>522</v>
      </c>
      <c r="C8" t="s">
        <v>523</v>
      </c>
      <c r="D8">
        <v>28</v>
      </c>
      <c r="G8" s="86">
        <v>38353</v>
      </c>
      <c r="H8" t="s">
        <v>40</v>
      </c>
      <c r="J8" t="s">
        <v>40</v>
      </c>
      <c r="K8" t="s">
        <v>524</v>
      </c>
      <c r="T8" s="85"/>
    </row>
    <row r="9" spans="1:20">
      <c r="A9" t="s">
        <v>525</v>
      </c>
      <c r="B9" t="s">
        <v>526</v>
      </c>
      <c r="C9" t="s">
        <v>527</v>
      </c>
      <c r="D9">
        <v>4</v>
      </c>
      <c r="G9" s="86">
        <v>38353</v>
      </c>
      <c r="H9" t="s">
        <v>40</v>
      </c>
      <c r="J9" t="s">
        <v>40</v>
      </c>
      <c r="K9" t="s">
        <v>526</v>
      </c>
      <c r="T9" s="85"/>
    </row>
    <row r="10" spans="1:20">
      <c r="A10" t="s">
        <v>528</v>
      </c>
      <c r="B10" t="s">
        <v>529</v>
      </c>
      <c r="C10" t="s">
        <v>527</v>
      </c>
      <c r="D10">
        <v>4</v>
      </c>
      <c r="G10" s="86">
        <v>38353</v>
      </c>
      <c r="H10" t="s">
        <v>40</v>
      </c>
      <c r="J10" t="s">
        <v>40</v>
      </c>
      <c r="K10" t="s">
        <v>529</v>
      </c>
      <c r="T10" s="85"/>
    </row>
    <row r="11" spans="1:20">
      <c r="A11" t="s">
        <v>530</v>
      </c>
      <c r="B11" t="s">
        <v>531</v>
      </c>
      <c r="C11" t="s">
        <v>532</v>
      </c>
      <c r="D11">
        <v>1</v>
      </c>
      <c r="G11" s="86">
        <v>38353</v>
      </c>
      <c r="H11" t="s">
        <v>40</v>
      </c>
      <c r="J11" t="s">
        <v>40</v>
      </c>
      <c r="K11" t="s">
        <v>531</v>
      </c>
      <c r="T11" s="85"/>
    </row>
    <row r="12" spans="1:20">
      <c r="A12" t="s">
        <v>533</v>
      </c>
      <c r="B12" t="s">
        <v>534</v>
      </c>
      <c r="C12" t="s">
        <v>532</v>
      </c>
      <c r="D12">
        <v>1</v>
      </c>
      <c r="G12" s="86">
        <v>38353</v>
      </c>
      <c r="H12" t="s">
        <v>40</v>
      </c>
      <c r="J12" t="s">
        <v>40</v>
      </c>
      <c r="K12" t="s">
        <v>534</v>
      </c>
      <c r="T12" s="85"/>
    </row>
    <row r="13" spans="1:20">
      <c r="A13" t="s">
        <v>535</v>
      </c>
      <c r="B13" t="s">
        <v>536</v>
      </c>
      <c r="C13" t="s">
        <v>519</v>
      </c>
      <c r="D13">
        <v>21</v>
      </c>
      <c r="G13" s="86">
        <v>38353</v>
      </c>
      <c r="H13" t="s">
        <v>40</v>
      </c>
      <c r="J13" t="s">
        <v>40</v>
      </c>
      <c r="K13" t="s">
        <v>536</v>
      </c>
      <c r="T13" s="85"/>
    </row>
    <row r="14" spans="1:20">
      <c r="A14" t="s">
        <v>537</v>
      </c>
      <c r="B14" t="s">
        <v>538</v>
      </c>
      <c r="C14" t="s">
        <v>539</v>
      </c>
      <c r="D14">
        <v>3</v>
      </c>
      <c r="G14" s="86">
        <v>38353</v>
      </c>
      <c r="H14" t="s">
        <v>40</v>
      </c>
      <c r="J14" t="s">
        <v>40</v>
      </c>
      <c r="K14" t="s">
        <v>538</v>
      </c>
      <c r="T14" s="85"/>
    </row>
    <row r="15" spans="1:20">
      <c r="A15" t="s">
        <v>540</v>
      </c>
      <c r="B15" t="s">
        <v>541</v>
      </c>
      <c r="C15" t="s">
        <v>542</v>
      </c>
      <c r="D15">
        <v>35</v>
      </c>
      <c r="G15" s="86">
        <v>38353</v>
      </c>
      <c r="H15" t="s">
        <v>40</v>
      </c>
      <c r="J15" t="s">
        <v>40</v>
      </c>
      <c r="K15" t="s">
        <v>541</v>
      </c>
      <c r="T15" s="85"/>
    </row>
    <row r="16" spans="1:20">
      <c r="A16" t="s">
        <v>543</v>
      </c>
      <c r="B16" t="s">
        <v>544</v>
      </c>
      <c r="C16" t="s">
        <v>519</v>
      </c>
      <c r="D16">
        <v>44</v>
      </c>
      <c r="G16" s="86">
        <v>38353</v>
      </c>
      <c r="H16" t="s">
        <v>40</v>
      </c>
      <c r="J16" t="s">
        <v>40</v>
      </c>
      <c r="K16" t="s">
        <v>544</v>
      </c>
      <c r="T16" s="85"/>
    </row>
    <row r="17" spans="1:20">
      <c r="A17" t="s">
        <v>545</v>
      </c>
      <c r="B17" t="s">
        <v>546</v>
      </c>
      <c r="C17" t="s">
        <v>519</v>
      </c>
      <c r="D17">
        <v>8</v>
      </c>
      <c r="G17" s="86">
        <v>38353</v>
      </c>
      <c r="H17" t="s">
        <v>40</v>
      </c>
      <c r="J17" t="s">
        <v>40</v>
      </c>
      <c r="K17" t="s">
        <v>546</v>
      </c>
      <c r="T17" s="85"/>
    </row>
    <row r="18" spans="1:20">
      <c r="A18" t="s">
        <v>547</v>
      </c>
      <c r="B18" t="s">
        <v>548</v>
      </c>
      <c r="C18" t="s">
        <v>549</v>
      </c>
      <c r="D18">
        <v>3</v>
      </c>
      <c r="G18" s="86">
        <v>38353</v>
      </c>
      <c r="H18" t="s">
        <v>40</v>
      </c>
      <c r="J18" t="s">
        <v>40</v>
      </c>
      <c r="K18" t="s">
        <v>548</v>
      </c>
      <c r="T18" s="85"/>
    </row>
    <row r="19" spans="1:20">
      <c r="A19" t="s">
        <v>550</v>
      </c>
      <c r="B19" t="s">
        <v>551</v>
      </c>
      <c r="C19" t="s">
        <v>552</v>
      </c>
      <c r="D19">
        <v>38</v>
      </c>
      <c r="F19">
        <v>2</v>
      </c>
      <c r="G19" s="86">
        <v>38353</v>
      </c>
      <c r="H19" t="s">
        <v>40</v>
      </c>
      <c r="J19" t="s">
        <v>40</v>
      </c>
      <c r="K19" t="s">
        <v>551</v>
      </c>
      <c r="T19" s="85"/>
    </row>
    <row r="20" spans="1:20">
      <c r="A20" t="s">
        <v>553</v>
      </c>
      <c r="B20" t="s">
        <v>554</v>
      </c>
      <c r="C20" t="s">
        <v>555</v>
      </c>
      <c r="D20">
        <v>9</v>
      </c>
      <c r="G20" s="86">
        <v>38353</v>
      </c>
      <c r="H20" t="s">
        <v>40</v>
      </c>
      <c r="J20" t="s">
        <v>40</v>
      </c>
      <c r="K20" t="s">
        <v>554</v>
      </c>
      <c r="T20" s="85"/>
    </row>
    <row r="21" spans="1:20">
      <c r="A21" t="s">
        <v>556</v>
      </c>
      <c r="B21" t="s">
        <v>557</v>
      </c>
      <c r="C21" t="s">
        <v>555</v>
      </c>
      <c r="D21">
        <v>6</v>
      </c>
      <c r="F21">
        <v>1</v>
      </c>
      <c r="G21" s="86">
        <v>38353</v>
      </c>
      <c r="H21" t="s">
        <v>40</v>
      </c>
      <c r="J21" t="s">
        <v>40</v>
      </c>
      <c r="K21" t="s">
        <v>557</v>
      </c>
      <c r="T21" s="85"/>
    </row>
    <row r="22" spans="1:20">
      <c r="A22" t="s">
        <v>558</v>
      </c>
      <c r="B22" t="s">
        <v>559</v>
      </c>
      <c r="C22" t="s">
        <v>555</v>
      </c>
      <c r="D22">
        <v>6</v>
      </c>
      <c r="F22">
        <v>1</v>
      </c>
      <c r="G22" s="86">
        <v>38353</v>
      </c>
      <c r="H22" t="s">
        <v>40</v>
      </c>
      <c r="J22" t="s">
        <v>40</v>
      </c>
      <c r="K22" t="s">
        <v>559</v>
      </c>
      <c r="T22" s="85"/>
    </row>
    <row r="23" spans="1:20">
      <c r="A23" t="s">
        <v>560</v>
      </c>
      <c r="B23" t="s">
        <v>561</v>
      </c>
      <c r="C23" t="s">
        <v>562</v>
      </c>
      <c r="D23">
        <v>12</v>
      </c>
      <c r="G23" s="86">
        <v>38353</v>
      </c>
      <c r="H23" t="s">
        <v>40</v>
      </c>
      <c r="J23" t="s">
        <v>40</v>
      </c>
      <c r="K23" t="s">
        <v>561</v>
      </c>
      <c r="T23" s="85"/>
    </row>
    <row r="24" spans="1:20">
      <c r="A24" t="s">
        <v>563</v>
      </c>
      <c r="B24" t="s">
        <v>564</v>
      </c>
      <c r="C24" t="s">
        <v>562</v>
      </c>
      <c r="D24">
        <v>1</v>
      </c>
      <c r="G24" s="86">
        <v>38353</v>
      </c>
      <c r="H24" t="s">
        <v>40</v>
      </c>
      <c r="J24" t="s">
        <v>40</v>
      </c>
      <c r="K24" t="s">
        <v>564</v>
      </c>
      <c r="T24" s="85"/>
    </row>
    <row r="25" spans="1:20">
      <c r="A25" t="s">
        <v>565</v>
      </c>
      <c r="B25" t="s">
        <v>566</v>
      </c>
      <c r="C25" t="s">
        <v>555</v>
      </c>
      <c r="D25">
        <v>6</v>
      </c>
      <c r="G25" s="86">
        <v>38353</v>
      </c>
      <c r="H25" t="s">
        <v>40</v>
      </c>
      <c r="J25" t="s">
        <v>40</v>
      </c>
      <c r="K25" t="s">
        <v>566</v>
      </c>
      <c r="T25" s="85"/>
    </row>
    <row r="26" spans="1:20">
      <c r="A26" t="s">
        <v>567</v>
      </c>
      <c r="B26" t="s">
        <v>568</v>
      </c>
      <c r="C26" t="s">
        <v>569</v>
      </c>
      <c r="D26">
        <v>15</v>
      </c>
      <c r="G26" s="86">
        <v>38353</v>
      </c>
      <c r="H26" t="s">
        <v>40</v>
      </c>
      <c r="J26" t="s">
        <v>40</v>
      </c>
      <c r="K26" t="s">
        <v>568</v>
      </c>
      <c r="T26" s="85"/>
    </row>
    <row r="27" spans="1:20">
      <c r="A27" t="s">
        <v>570</v>
      </c>
      <c r="B27" t="s">
        <v>571</v>
      </c>
      <c r="C27" t="s">
        <v>572</v>
      </c>
      <c r="D27">
        <v>12</v>
      </c>
      <c r="G27" s="86">
        <v>38353</v>
      </c>
      <c r="H27" t="s">
        <v>40</v>
      </c>
      <c r="J27" t="s">
        <v>40</v>
      </c>
      <c r="K27" t="s">
        <v>571</v>
      </c>
      <c r="T27" s="85"/>
    </row>
    <row r="28" spans="1:20">
      <c r="A28" t="s">
        <v>573</v>
      </c>
      <c r="B28" t="s">
        <v>574</v>
      </c>
      <c r="C28" t="s">
        <v>575</v>
      </c>
      <c r="D28">
        <v>3</v>
      </c>
      <c r="G28" s="86">
        <v>38353</v>
      </c>
      <c r="H28" t="s">
        <v>40</v>
      </c>
      <c r="J28" t="s">
        <v>40</v>
      </c>
      <c r="K28" t="s">
        <v>574</v>
      </c>
      <c r="T28" s="85"/>
    </row>
    <row r="29" spans="1:20">
      <c r="A29" t="s">
        <v>576</v>
      </c>
      <c r="B29" t="s">
        <v>577</v>
      </c>
      <c r="C29" t="s">
        <v>513</v>
      </c>
      <c r="D29">
        <v>54</v>
      </c>
      <c r="G29" s="86">
        <v>38353</v>
      </c>
      <c r="H29" t="s">
        <v>40</v>
      </c>
      <c r="J29" t="s">
        <v>40</v>
      </c>
      <c r="K29" t="s">
        <v>577</v>
      </c>
      <c r="T29" s="85"/>
    </row>
    <row r="30" spans="1:20">
      <c r="A30" t="s">
        <v>578</v>
      </c>
      <c r="B30" t="s">
        <v>579</v>
      </c>
      <c r="C30" t="s">
        <v>580</v>
      </c>
      <c r="D30">
        <v>36</v>
      </c>
      <c r="F30">
        <v>8</v>
      </c>
      <c r="G30" s="86">
        <v>38353</v>
      </c>
      <c r="H30" t="s">
        <v>40</v>
      </c>
      <c r="J30" t="s">
        <v>40</v>
      </c>
      <c r="K30" t="s">
        <v>579</v>
      </c>
      <c r="T30" s="85"/>
    </row>
    <row r="31" spans="1:20">
      <c r="A31" t="s">
        <v>581</v>
      </c>
      <c r="B31" t="s">
        <v>582</v>
      </c>
      <c r="C31" t="s">
        <v>583</v>
      </c>
      <c r="D31">
        <v>25</v>
      </c>
      <c r="G31" s="86">
        <v>38353</v>
      </c>
      <c r="H31" t="s">
        <v>40</v>
      </c>
      <c r="J31" t="s">
        <v>40</v>
      </c>
      <c r="K31" t="s">
        <v>582</v>
      </c>
      <c r="T31" s="85"/>
    </row>
    <row r="32" spans="1:20">
      <c r="A32" t="s">
        <v>584</v>
      </c>
      <c r="B32" t="s">
        <v>585</v>
      </c>
      <c r="C32" t="s">
        <v>586</v>
      </c>
      <c r="D32">
        <v>19</v>
      </c>
      <c r="G32" s="86">
        <v>38353</v>
      </c>
      <c r="H32" t="s">
        <v>40</v>
      </c>
      <c r="J32" t="s">
        <v>40</v>
      </c>
      <c r="K32" t="s">
        <v>585</v>
      </c>
      <c r="T32" s="85"/>
    </row>
    <row r="33" spans="1:20">
      <c r="A33" t="s">
        <v>587</v>
      </c>
      <c r="B33" t="s">
        <v>588</v>
      </c>
      <c r="C33" t="s">
        <v>589</v>
      </c>
      <c r="D33">
        <v>2</v>
      </c>
      <c r="G33" s="86">
        <v>38353</v>
      </c>
      <c r="H33" t="s">
        <v>40</v>
      </c>
      <c r="J33" t="s">
        <v>40</v>
      </c>
      <c r="K33" t="s">
        <v>588</v>
      </c>
      <c r="T33" s="85"/>
    </row>
    <row r="34" spans="1:20">
      <c r="A34" t="s">
        <v>590</v>
      </c>
      <c r="B34" t="s">
        <v>591</v>
      </c>
      <c r="C34" t="s">
        <v>592</v>
      </c>
      <c r="D34">
        <v>18</v>
      </c>
      <c r="G34" s="86">
        <v>38353</v>
      </c>
      <c r="H34" t="s">
        <v>40</v>
      </c>
      <c r="J34" t="s">
        <v>40</v>
      </c>
      <c r="K34" t="s">
        <v>591</v>
      </c>
      <c r="T34" s="85"/>
    </row>
    <row r="35" spans="1:20">
      <c r="A35" t="s">
        <v>593</v>
      </c>
      <c r="B35" t="s">
        <v>594</v>
      </c>
      <c r="C35" t="s">
        <v>592</v>
      </c>
      <c r="D35">
        <v>18</v>
      </c>
      <c r="G35" s="86">
        <v>38353</v>
      </c>
      <c r="H35" t="s">
        <v>40</v>
      </c>
      <c r="J35" t="s">
        <v>40</v>
      </c>
      <c r="K35" t="s">
        <v>594</v>
      </c>
      <c r="T35" s="85"/>
    </row>
    <row r="36" spans="1:20">
      <c r="A36" t="s">
        <v>595</v>
      </c>
      <c r="B36" t="s">
        <v>596</v>
      </c>
      <c r="C36" t="s">
        <v>597</v>
      </c>
      <c r="D36">
        <v>3</v>
      </c>
      <c r="G36" s="86">
        <v>38353</v>
      </c>
      <c r="H36" t="s">
        <v>40</v>
      </c>
      <c r="J36" t="s">
        <v>40</v>
      </c>
      <c r="K36" t="s">
        <v>596</v>
      </c>
      <c r="T36" s="85"/>
    </row>
    <row r="37" spans="1:20">
      <c r="A37" t="s">
        <v>598</v>
      </c>
      <c r="B37" t="s">
        <v>599</v>
      </c>
      <c r="C37" t="s">
        <v>532</v>
      </c>
      <c r="D37">
        <v>2</v>
      </c>
      <c r="G37" s="86">
        <v>38353</v>
      </c>
      <c r="H37" t="s">
        <v>40</v>
      </c>
      <c r="J37" t="s">
        <v>40</v>
      </c>
      <c r="K37" t="s">
        <v>599</v>
      </c>
      <c r="T37" s="85"/>
    </row>
    <row r="38" spans="1:20">
      <c r="A38" t="s">
        <v>600</v>
      </c>
      <c r="B38" t="s">
        <v>601</v>
      </c>
      <c r="C38" t="s">
        <v>519</v>
      </c>
      <c r="D38">
        <v>34</v>
      </c>
      <c r="G38" s="86">
        <v>38353</v>
      </c>
      <c r="H38" t="s">
        <v>40</v>
      </c>
      <c r="J38" t="s">
        <v>40</v>
      </c>
      <c r="K38" t="s">
        <v>601</v>
      </c>
      <c r="T38" s="85"/>
    </row>
    <row r="39" spans="1:20">
      <c r="A39" t="s">
        <v>602</v>
      </c>
      <c r="B39" t="s">
        <v>603</v>
      </c>
      <c r="C39" t="s">
        <v>604</v>
      </c>
      <c r="D39">
        <v>34</v>
      </c>
      <c r="G39" s="86">
        <v>38353</v>
      </c>
      <c r="H39" t="s">
        <v>40</v>
      </c>
      <c r="J39" t="s">
        <v>40</v>
      </c>
      <c r="K39" t="s">
        <v>603</v>
      </c>
      <c r="T39" s="85"/>
    </row>
    <row r="40" spans="1:20">
      <c r="A40" t="s">
        <v>605</v>
      </c>
      <c r="B40" t="s">
        <v>606</v>
      </c>
      <c r="C40" t="s">
        <v>607</v>
      </c>
      <c r="D40">
        <v>12</v>
      </c>
      <c r="G40" s="86">
        <v>38353</v>
      </c>
      <c r="H40" t="s">
        <v>40</v>
      </c>
      <c r="J40" t="s">
        <v>40</v>
      </c>
      <c r="K40" t="s">
        <v>606</v>
      </c>
      <c r="T40" s="85"/>
    </row>
    <row r="41" spans="1:20">
      <c r="A41" t="s">
        <v>608</v>
      </c>
      <c r="B41" t="s">
        <v>609</v>
      </c>
      <c r="C41" t="s">
        <v>610</v>
      </c>
      <c r="D41">
        <v>27</v>
      </c>
      <c r="F41">
        <v>5</v>
      </c>
      <c r="G41" s="86">
        <v>38353</v>
      </c>
      <c r="H41" t="s">
        <v>40</v>
      </c>
      <c r="J41" t="s">
        <v>40</v>
      </c>
      <c r="K41" t="s">
        <v>609</v>
      </c>
      <c r="T41" s="85"/>
    </row>
    <row r="42" spans="1:20">
      <c r="A42" t="s">
        <v>611</v>
      </c>
      <c r="B42" t="s">
        <v>612</v>
      </c>
      <c r="C42" t="s">
        <v>613</v>
      </c>
      <c r="D42">
        <v>3</v>
      </c>
      <c r="G42" s="86">
        <v>38353</v>
      </c>
      <c r="H42" t="s">
        <v>40</v>
      </c>
      <c r="J42" t="s">
        <v>40</v>
      </c>
      <c r="K42" t="s">
        <v>612</v>
      </c>
      <c r="T42" s="85"/>
    </row>
    <row r="43" spans="1:20">
      <c r="A43" t="s">
        <v>614</v>
      </c>
      <c r="B43" t="s">
        <v>615</v>
      </c>
      <c r="C43" t="s">
        <v>613</v>
      </c>
      <c r="D43">
        <v>6</v>
      </c>
      <c r="G43" s="86">
        <v>38353</v>
      </c>
      <c r="H43" t="s">
        <v>40</v>
      </c>
      <c r="J43" t="s">
        <v>40</v>
      </c>
      <c r="K43" t="s">
        <v>616</v>
      </c>
      <c r="T43" s="85"/>
    </row>
    <row r="44" spans="1:20">
      <c r="A44" t="s">
        <v>617</v>
      </c>
      <c r="B44" t="s">
        <v>618</v>
      </c>
      <c r="C44" t="s">
        <v>619</v>
      </c>
      <c r="D44">
        <v>8</v>
      </c>
      <c r="G44" s="86">
        <v>38353</v>
      </c>
      <c r="H44" t="s">
        <v>40</v>
      </c>
      <c r="J44" t="s">
        <v>40</v>
      </c>
      <c r="K44" t="s">
        <v>618</v>
      </c>
      <c r="T44" s="85"/>
    </row>
    <row r="45" spans="1:20">
      <c r="A45" t="s">
        <v>620</v>
      </c>
      <c r="B45" t="s">
        <v>621</v>
      </c>
      <c r="C45" t="s">
        <v>539</v>
      </c>
      <c r="D45">
        <v>38</v>
      </c>
      <c r="G45" s="86">
        <v>38353</v>
      </c>
      <c r="H45" t="s">
        <v>40</v>
      </c>
      <c r="J45" t="s">
        <v>40</v>
      </c>
      <c r="K45" t="s">
        <v>621</v>
      </c>
      <c r="T45" s="85"/>
    </row>
    <row r="46" spans="1:20">
      <c r="A46" t="s">
        <v>622</v>
      </c>
      <c r="B46" t="s">
        <v>623</v>
      </c>
      <c r="C46" t="s">
        <v>539</v>
      </c>
      <c r="D46">
        <v>13</v>
      </c>
      <c r="G46" s="86">
        <v>38353</v>
      </c>
      <c r="H46" t="s">
        <v>40</v>
      </c>
      <c r="J46" t="s">
        <v>40</v>
      </c>
      <c r="K46" t="s">
        <v>623</v>
      </c>
      <c r="T46" s="85"/>
    </row>
    <row r="47" spans="1:20">
      <c r="A47" t="s">
        <v>624</v>
      </c>
      <c r="B47" t="s">
        <v>625</v>
      </c>
      <c r="C47" t="s">
        <v>539</v>
      </c>
      <c r="D47">
        <v>42</v>
      </c>
      <c r="G47" s="86">
        <v>38353</v>
      </c>
      <c r="H47" t="s">
        <v>40</v>
      </c>
      <c r="J47" t="s">
        <v>40</v>
      </c>
      <c r="K47" t="s">
        <v>625</v>
      </c>
      <c r="T47" s="85"/>
    </row>
    <row r="48" spans="1:20">
      <c r="A48" t="s">
        <v>626</v>
      </c>
      <c r="B48" t="s">
        <v>627</v>
      </c>
      <c r="G48" s="86">
        <v>38353</v>
      </c>
      <c r="H48" t="s">
        <v>40</v>
      </c>
      <c r="J48" t="s">
        <v>40</v>
      </c>
      <c r="K48" t="s">
        <v>627</v>
      </c>
      <c r="T48" s="85"/>
    </row>
    <row r="49" spans="1:20">
      <c r="A49" t="s">
        <v>628</v>
      </c>
      <c r="B49" t="s">
        <v>629</v>
      </c>
      <c r="C49" t="s">
        <v>589</v>
      </c>
      <c r="D49">
        <v>0</v>
      </c>
      <c r="G49" s="86">
        <v>38353</v>
      </c>
      <c r="H49" t="s">
        <v>40</v>
      </c>
      <c r="J49" t="s">
        <v>40</v>
      </c>
      <c r="K49" t="s">
        <v>629</v>
      </c>
      <c r="T49" s="85"/>
    </row>
    <row r="50" spans="1:20">
      <c r="A50" t="s">
        <v>630</v>
      </c>
      <c r="B50" t="s">
        <v>631</v>
      </c>
      <c r="C50" t="s">
        <v>539</v>
      </c>
      <c r="D50">
        <v>10</v>
      </c>
      <c r="G50" s="86">
        <v>38353</v>
      </c>
      <c r="H50" t="s">
        <v>40</v>
      </c>
      <c r="J50" t="s">
        <v>40</v>
      </c>
      <c r="K50" t="s">
        <v>631</v>
      </c>
      <c r="T50" s="85"/>
    </row>
    <row r="51" spans="1:20">
      <c r="A51" t="s">
        <v>632</v>
      </c>
      <c r="B51" t="s">
        <v>633</v>
      </c>
      <c r="C51" t="s">
        <v>634</v>
      </c>
      <c r="D51">
        <v>54</v>
      </c>
      <c r="F51">
        <v>8</v>
      </c>
      <c r="G51" s="86">
        <v>38353</v>
      </c>
      <c r="H51" t="s">
        <v>40</v>
      </c>
      <c r="J51" t="s">
        <v>40</v>
      </c>
      <c r="K51" t="s">
        <v>633</v>
      </c>
      <c r="T51" s="85"/>
    </row>
    <row r="52" spans="1:20">
      <c r="A52" t="s">
        <v>635</v>
      </c>
      <c r="B52" t="s">
        <v>636</v>
      </c>
      <c r="C52" t="s">
        <v>532</v>
      </c>
      <c r="D52">
        <v>70</v>
      </c>
      <c r="G52" s="86">
        <v>38353</v>
      </c>
      <c r="H52" t="s">
        <v>40</v>
      </c>
      <c r="J52" t="s">
        <v>40</v>
      </c>
      <c r="K52" t="s">
        <v>636</v>
      </c>
      <c r="T52" s="85"/>
    </row>
    <row r="53" spans="1:20">
      <c r="A53" t="s">
        <v>637</v>
      </c>
      <c r="B53" t="s">
        <v>638</v>
      </c>
      <c r="C53" t="s">
        <v>639</v>
      </c>
      <c r="G53" s="86">
        <v>38353</v>
      </c>
      <c r="H53" t="s">
        <v>40</v>
      </c>
      <c r="J53" t="s">
        <v>40</v>
      </c>
      <c r="K53" t="s">
        <v>638</v>
      </c>
      <c r="T53" s="85"/>
    </row>
    <row r="54" spans="1:20">
      <c r="A54" t="s">
        <v>640</v>
      </c>
      <c r="B54" t="s">
        <v>641</v>
      </c>
      <c r="C54" t="s">
        <v>642</v>
      </c>
      <c r="G54" s="86">
        <v>38353</v>
      </c>
      <c r="H54" t="s">
        <v>40</v>
      </c>
      <c r="J54" t="s">
        <v>40</v>
      </c>
      <c r="K54" t="s">
        <v>641</v>
      </c>
      <c r="T54" s="85"/>
    </row>
    <row r="55" spans="1:20">
      <c r="A55" t="s">
        <v>643</v>
      </c>
      <c r="B55" t="s">
        <v>644</v>
      </c>
      <c r="G55" s="86">
        <v>38353</v>
      </c>
      <c r="H55" t="s">
        <v>40</v>
      </c>
      <c r="J55" t="s">
        <v>40</v>
      </c>
      <c r="K55" t="s">
        <v>644</v>
      </c>
      <c r="T55" s="85"/>
    </row>
    <row r="56" spans="1:20">
      <c r="A56" t="s">
        <v>645</v>
      </c>
      <c r="B56" t="s">
        <v>646</v>
      </c>
      <c r="G56" s="86">
        <v>38353</v>
      </c>
      <c r="H56" t="s">
        <v>40</v>
      </c>
      <c r="J56" t="s">
        <v>40</v>
      </c>
      <c r="K56" t="s">
        <v>646</v>
      </c>
      <c r="T56" s="85"/>
    </row>
    <row r="57" spans="1:20">
      <c r="A57" t="s">
        <v>647</v>
      </c>
      <c r="B57" t="s">
        <v>648</v>
      </c>
      <c r="C57" t="s">
        <v>649</v>
      </c>
      <c r="D57">
        <v>39</v>
      </c>
      <c r="G57" s="86">
        <v>38353</v>
      </c>
      <c r="H57" t="s">
        <v>40</v>
      </c>
      <c r="J57" t="s">
        <v>40</v>
      </c>
      <c r="K57" t="s">
        <v>648</v>
      </c>
      <c r="T57" s="85"/>
    </row>
    <row r="58" spans="1:20">
      <c r="A58" t="s">
        <v>650</v>
      </c>
      <c r="B58" t="s">
        <v>651</v>
      </c>
      <c r="C58" t="s">
        <v>580</v>
      </c>
      <c r="D58">
        <v>54</v>
      </c>
      <c r="G58" s="86">
        <v>38353</v>
      </c>
      <c r="H58" t="s">
        <v>40</v>
      </c>
      <c r="J58" t="s">
        <v>40</v>
      </c>
      <c r="K58" t="s">
        <v>651</v>
      </c>
      <c r="T58" s="85"/>
    </row>
    <row r="59" spans="1:20">
      <c r="A59" t="s">
        <v>652</v>
      </c>
      <c r="B59" t="s">
        <v>653</v>
      </c>
      <c r="C59" t="s">
        <v>539</v>
      </c>
      <c r="D59">
        <v>15</v>
      </c>
      <c r="G59" s="86">
        <v>38353</v>
      </c>
      <c r="H59" t="s">
        <v>40</v>
      </c>
      <c r="J59" t="s">
        <v>40</v>
      </c>
      <c r="K59" t="s">
        <v>653</v>
      </c>
      <c r="T59" s="85"/>
    </row>
    <row r="60" spans="1:20">
      <c r="A60" t="s">
        <v>654</v>
      </c>
      <c r="B60" t="s">
        <v>655</v>
      </c>
      <c r="C60" t="s">
        <v>656</v>
      </c>
      <c r="D60">
        <v>13</v>
      </c>
      <c r="G60" s="86">
        <v>38353</v>
      </c>
      <c r="H60" t="s">
        <v>40</v>
      </c>
      <c r="J60" t="s">
        <v>40</v>
      </c>
      <c r="K60" t="s">
        <v>655</v>
      </c>
      <c r="T60" s="85"/>
    </row>
    <row r="61" spans="1:20">
      <c r="A61" t="s">
        <v>657</v>
      </c>
      <c r="B61" t="s">
        <v>658</v>
      </c>
      <c r="C61" t="s">
        <v>562</v>
      </c>
      <c r="D61">
        <v>12</v>
      </c>
      <c r="G61" s="86">
        <v>38353</v>
      </c>
      <c r="H61" t="s">
        <v>40</v>
      </c>
      <c r="J61" t="s">
        <v>40</v>
      </c>
      <c r="K61" t="s">
        <v>658</v>
      </c>
      <c r="T61" s="85"/>
    </row>
    <row r="62" spans="1:20">
      <c r="A62" t="s">
        <v>659</v>
      </c>
      <c r="B62" t="s">
        <v>660</v>
      </c>
      <c r="C62" t="s">
        <v>661</v>
      </c>
      <c r="D62">
        <v>9</v>
      </c>
      <c r="G62" s="86">
        <v>38353</v>
      </c>
      <c r="H62" t="s">
        <v>40</v>
      </c>
      <c r="J62" t="s">
        <v>40</v>
      </c>
      <c r="K62" t="s">
        <v>660</v>
      </c>
      <c r="T62" s="85"/>
    </row>
    <row r="63" spans="1:20">
      <c r="A63" t="s">
        <v>662</v>
      </c>
      <c r="B63" t="s">
        <v>663</v>
      </c>
      <c r="C63" t="s">
        <v>562</v>
      </c>
      <c r="D63">
        <v>25</v>
      </c>
      <c r="G63" s="86">
        <v>38353</v>
      </c>
      <c r="H63" t="s">
        <v>40</v>
      </c>
      <c r="J63" t="s">
        <v>40</v>
      </c>
      <c r="K63" t="s">
        <v>663</v>
      </c>
      <c r="T63" s="85"/>
    </row>
    <row r="64" spans="1:20">
      <c r="A64" t="s">
        <v>664</v>
      </c>
      <c r="B64" t="s">
        <v>665</v>
      </c>
      <c r="C64" t="s">
        <v>666</v>
      </c>
      <c r="D64">
        <v>19</v>
      </c>
      <c r="G64" s="86">
        <v>38353</v>
      </c>
      <c r="H64" t="s">
        <v>40</v>
      </c>
      <c r="J64" t="s">
        <v>40</v>
      </c>
      <c r="K64" t="s">
        <v>665</v>
      </c>
      <c r="T64" s="85"/>
    </row>
    <row r="65" spans="1:20">
      <c r="A65" t="s">
        <v>667</v>
      </c>
      <c r="B65" t="s">
        <v>668</v>
      </c>
      <c r="C65" t="s">
        <v>669</v>
      </c>
      <c r="D65">
        <v>8</v>
      </c>
      <c r="G65" s="86">
        <v>38353</v>
      </c>
      <c r="H65" t="s">
        <v>40</v>
      </c>
      <c r="J65" t="s">
        <v>40</v>
      </c>
      <c r="K65" t="s">
        <v>668</v>
      </c>
      <c r="T65" s="85"/>
    </row>
    <row r="66" spans="1:20">
      <c r="A66" t="s">
        <v>670</v>
      </c>
      <c r="B66" t="s">
        <v>671</v>
      </c>
      <c r="C66" t="s">
        <v>672</v>
      </c>
      <c r="D66">
        <v>25</v>
      </c>
      <c r="G66" s="86">
        <v>38353</v>
      </c>
      <c r="H66" t="s">
        <v>40</v>
      </c>
      <c r="J66" t="s">
        <v>40</v>
      </c>
      <c r="K66" t="s">
        <v>673</v>
      </c>
      <c r="T66" s="85"/>
    </row>
    <row r="67" spans="1:20">
      <c r="A67" t="s">
        <v>674</v>
      </c>
      <c r="B67" t="s">
        <v>675</v>
      </c>
      <c r="C67" t="s">
        <v>676</v>
      </c>
      <c r="D67">
        <v>13</v>
      </c>
      <c r="E67" t="s">
        <v>51</v>
      </c>
      <c r="F67">
        <v>1</v>
      </c>
      <c r="G67" s="86">
        <v>38353</v>
      </c>
      <c r="H67" t="s">
        <v>40</v>
      </c>
      <c r="J67" t="s">
        <v>40</v>
      </c>
      <c r="K67" t="s">
        <v>677</v>
      </c>
      <c r="T67" s="85"/>
    </row>
    <row r="68" spans="1:20">
      <c r="A68" t="s">
        <v>678</v>
      </c>
      <c r="B68" t="s">
        <v>679</v>
      </c>
      <c r="C68" t="s">
        <v>680</v>
      </c>
      <c r="D68">
        <v>4</v>
      </c>
      <c r="G68" s="86">
        <v>38353</v>
      </c>
      <c r="H68" t="s">
        <v>40</v>
      </c>
      <c r="J68" t="s">
        <v>40</v>
      </c>
      <c r="K68" t="s">
        <v>679</v>
      </c>
      <c r="T68" s="85"/>
    </row>
    <row r="69" spans="1:20">
      <c r="A69" t="s">
        <v>681</v>
      </c>
      <c r="B69" t="s">
        <v>682</v>
      </c>
      <c r="C69" t="s">
        <v>683</v>
      </c>
      <c r="D69">
        <v>66</v>
      </c>
      <c r="F69">
        <v>2</v>
      </c>
      <c r="G69" s="86">
        <v>38353</v>
      </c>
      <c r="H69" t="s">
        <v>40</v>
      </c>
      <c r="J69" t="s">
        <v>41</v>
      </c>
      <c r="K69" t="s">
        <v>682</v>
      </c>
      <c r="T69" s="85"/>
    </row>
    <row r="70" spans="1:20">
      <c r="A70" t="s">
        <v>684</v>
      </c>
      <c r="B70" t="s">
        <v>685</v>
      </c>
      <c r="C70" t="s">
        <v>686</v>
      </c>
      <c r="D70">
        <v>48</v>
      </c>
      <c r="F70">
        <v>2</v>
      </c>
      <c r="G70" s="86">
        <v>38353</v>
      </c>
      <c r="H70" t="s">
        <v>40</v>
      </c>
      <c r="J70" t="s">
        <v>40</v>
      </c>
      <c r="K70" t="s">
        <v>685</v>
      </c>
      <c r="T70" s="85"/>
    </row>
    <row r="71" spans="1:20">
      <c r="A71" t="s">
        <v>687</v>
      </c>
      <c r="B71" t="s">
        <v>688</v>
      </c>
      <c r="C71" t="s">
        <v>689</v>
      </c>
      <c r="D71">
        <v>13</v>
      </c>
      <c r="G71" s="86">
        <v>38353</v>
      </c>
      <c r="H71" t="s">
        <v>40</v>
      </c>
      <c r="J71" t="s">
        <v>40</v>
      </c>
      <c r="K71" t="s">
        <v>688</v>
      </c>
      <c r="T71" s="85"/>
    </row>
    <row r="72" spans="1:20">
      <c r="A72" t="s">
        <v>690</v>
      </c>
      <c r="B72" t="s">
        <v>691</v>
      </c>
      <c r="C72" t="s">
        <v>692</v>
      </c>
      <c r="D72">
        <v>8</v>
      </c>
      <c r="F72">
        <v>1</v>
      </c>
      <c r="G72" s="86">
        <v>38353</v>
      </c>
      <c r="H72" t="s">
        <v>40</v>
      </c>
      <c r="J72" t="s">
        <v>40</v>
      </c>
      <c r="K72" t="s">
        <v>691</v>
      </c>
      <c r="T72" s="85"/>
    </row>
    <row r="73" spans="1:20">
      <c r="A73" t="s">
        <v>693</v>
      </c>
      <c r="B73" t="s">
        <v>694</v>
      </c>
      <c r="C73" t="s">
        <v>695</v>
      </c>
      <c r="D73">
        <v>40</v>
      </c>
      <c r="G73" s="86">
        <v>38353</v>
      </c>
      <c r="H73" t="s">
        <v>40</v>
      </c>
      <c r="J73" t="s">
        <v>40</v>
      </c>
      <c r="K73" t="s">
        <v>694</v>
      </c>
      <c r="T73" s="85"/>
    </row>
    <row r="74" spans="1:20">
      <c r="A74" t="s">
        <v>696</v>
      </c>
      <c r="B74" t="s">
        <v>697</v>
      </c>
      <c r="C74" t="s">
        <v>676</v>
      </c>
      <c r="D74">
        <v>13</v>
      </c>
      <c r="E74" t="s">
        <v>698</v>
      </c>
      <c r="F74">
        <v>1</v>
      </c>
      <c r="G74" s="86">
        <v>38353</v>
      </c>
      <c r="H74" t="s">
        <v>40</v>
      </c>
      <c r="J74" t="s">
        <v>40</v>
      </c>
      <c r="K74" t="s">
        <v>699</v>
      </c>
      <c r="T74" s="85"/>
    </row>
    <row r="75" spans="1:20">
      <c r="A75" t="s">
        <v>700</v>
      </c>
      <c r="B75" t="s">
        <v>701</v>
      </c>
      <c r="C75" t="s">
        <v>661</v>
      </c>
      <c r="D75">
        <v>1</v>
      </c>
      <c r="G75" s="86">
        <v>38353</v>
      </c>
      <c r="H75" t="s">
        <v>40</v>
      </c>
      <c r="J75" t="s">
        <v>40</v>
      </c>
      <c r="K75" t="s">
        <v>702</v>
      </c>
      <c r="T75" s="85"/>
    </row>
    <row r="76" spans="1:20">
      <c r="A76" t="s">
        <v>703</v>
      </c>
      <c r="B76" t="s">
        <v>704</v>
      </c>
      <c r="C76" t="s">
        <v>686</v>
      </c>
      <c r="D76">
        <v>356</v>
      </c>
      <c r="G76" s="86">
        <v>38353</v>
      </c>
      <c r="H76" t="s">
        <v>40</v>
      </c>
      <c r="J76" t="s">
        <v>40</v>
      </c>
      <c r="K76" t="s">
        <v>704</v>
      </c>
      <c r="T76" s="85"/>
    </row>
    <row r="77" spans="1:20">
      <c r="A77" t="s">
        <v>705</v>
      </c>
      <c r="B77" t="s">
        <v>706</v>
      </c>
      <c r="C77" t="s">
        <v>532</v>
      </c>
      <c r="D77">
        <v>2</v>
      </c>
      <c r="G77" s="86">
        <v>38353</v>
      </c>
      <c r="H77" t="s">
        <v>40</v>
      </c>
      <c r="J77" t="s">
        <v>40</v>
      </c>
      <c r="K77" t="s">
        <v>706</v>
      </c>
      <c r="T77" s="85"/>
    </row>
    <row r="78" spans="1:20">
      <c r="A78" t="s">
        <v>707</v>
      </c>
      <c r="B78" t="s">
        <v>708</v>
      </c>
      <c r="C78" t="s">
        <v>709</v>
      </c>
      <c r="D78">
        <v>118</v>
      </c>
      <c r="G78" s="86">
        <v>38353</v>
      </c>
      <c r="H78" t="s">
        <v>40</v>
      </c>
      <c r="J78" t="s">
        <v>40</v>
      </c>
      <c r="K78" t="s">
        <v>708</v>
      </c>
      <c r="T78" s="85"/>
    </row>
    <row r="79" spans="1:20">
      <c r="A79" t="s">
        <v>710</v>
      </c>
      <c r="B79" t="s">
        <v>711</v>
      </c>
      <c r="C79" t="s">
        <v>589</v>
      </c>
      <c r="D79">
        <v>162</v>
      </c>
      <c r="G79" s="86">
        <v>38353</v>
      </c>
      <c r="H79" t="s">
        <v>40</v>
      </c>
      <c r="J79" t="s">
        <v>40</v>
      </c>
      <c r="K79" t="s">
        <v>711</v>
      </c>
      <c r="T79" s="85"/>
    </row>
    <row r="80" spans="1:20">
      <c r="A80" t="s">
        <v>712</v>
      </c>
      <c r="B80" t="s">
        <v>713</v>
      </c>
      <c r="C80" t="s">
        <v>714</v>
      </c>
      <c r="D80">
        <v>199</v>
      </c>
      <c r="G80" s="86">
        <v>38353</v>
      </c>
      <c r="H80" t="s">
        <v>40</v>
      </c>
      <c r="J80" t="s">
        <v>40</v>
      </c>
      <c r="K80" t="s">
        <v>713</v>
      </c>
      <c r="T80" s="85"/>
    </row>
    <row r="81" spans="1:20">
      <c r="A81" t="s">
        <v>715</v>
      </c>
      <c r="B81" t="s">
        <v>716</v>
      </c>
      <c r="C81" t="s">
        <v>717</v>
      </c>
      <c r="D81">
        <v>25</v>
      </c>
      <c r="G81" s="86">
        <v>38353</v>
      </c>
      <c r="H81" t="s">
        <v>40</v>
      </c>
      <c r="J81" t="s">
        <v>40</v>
      </c>
      <c r="K81" t="s">
        <v>716</v>
      </c>
      <c r="T81" s="85"/>
    </row>
    <row r="82" spans="1:20">
      <c r="A82" t="s">
        <v>718</v>
      </c>
      <c r="B82" t="s">
        <v>719</v>
      </c>
      <c r="D82">
        <v>34</v>
      </c>
      <c r="G82" s="86">
        <v>38353</v>
      </c>
      <c r="H82" t="s">
        <v>40</v>
      </c>
      <c r="J82" t="s">
        <v>40</v>
      </c>
      <c r="K82" t="s">
        <v>719</v>
      </c>
      <c r="T82" s="85"/>
    </row>
    <row r="83" spans="1:20">
      <c r="A83" t="s">
        <v>720</v>
      </c>
      <c r="B83" t="s">
        <v>721</v>
      </c>
      <c r="C83" t="s">
        <v>722</v>
      </c>
      <c r="D83">
        <v>98</v>
      </c>
      <c r="G83" s="86">
        <v>38353</v>
      </c>
      <c r="H83" t="s">
        <v>40</v>
      </c>
      <c r="J83" t="s">
        <v>40</v>
      </c>
      <c r="K83" t="s">
        <v>721</v>
      </c>
      <c r="T83" s="85"/>
    </row>
    <row r="84" spans="1:20">
      <c r="A84" t="s">
        <v>723</v>
      </c>
      <c r="B84" t="s">
        <v>724</v>
      </c>
      <c r="C84" t="s">
        <v>592</v>
      </c>
      <c r="D84">
        <v>46</v>
      </c>
      <c r="G84" s="86">
        <v>38353</v>
      </c>
      <c r="H84" t="s">
        <v>40</v>
      </c>
      <c r="J84" t="s">
        <v>40</v>
      </c>
      <c r="K84" t="s">
        <v>724</v>
      </c>
      <c r="T84" s="85"/>
    </row>
    <row r="85" spans="1:20">
      <c r="A85" t="s">
        <v>725</v>
      </c>
      <c r="B85" t="s">
        <v>724</v>
      </c>
      <c r="C85" t="s">
        <v>592</v>
      </c>
      <c r="D85">
        <v>46</v>
      </c>
      <c r="G85" s="86">
        <v>38353</v>
      </c>
      <c r="H85" t="s">
        <v>40</v>
      </c>
      <c r="J85" t="s">
        <v>40</v>
      </c>
      <c r="K85" t="s">
        <v>724</v>
      </c>
      <c r="T85" s="85"/>
    </row>
    <row r="86" spans="1:20">
      <c r="A86" t="s">
        <v>726</v>
      </c>
      <c r="B86" t="s">
        <v>727</v>
      </c>
      <c r="C86" t="s">
        <v>728</v>
      </c>
      <c r="D86">
        <v>63</v>
      </c>
      <c r="F86">
        <v>2</v>
      </c>
      <c r="G86" s="86">
        <v>38353</v>
      </c>
      <c r="H86" t="s">
        <v>40</v>
      </c>
      <c r="J86" t="s">
        <v>40</v>
      </c>
      <c r="K86" t="s">
        <v>727</v>
      </c>
      <c r="T86" s="85"/>
    </row>
    <row r="87" spans="1:20">
      <c r="A87" t="s">
        <v>729</v>
      </c>
      <c r="B87" t="s">
        <v>730</v>
      </c>
      <c r="C87" t="s">
        <v>731</v>
      </c>
      <c r="D87">
        <v>6</v>
      </c>
      <c r="G87" s="86">
        <v>38353</v>
      </c>
      <c r="H87" t="s">
        <v>40</v>
      </c>
      <c r="J87" t="s">
        <v>40</v>
      </c>
      <c r="K87" t="s">
        <v>730</v>
      </c>
      <c r="T87" s="85"/>
    </row>
    <row r="88" spans="1:20">
      <c r="A88" t="s">
        <v>732</v>
      </c>
      <c r="B88" t="s">
        <v>733</v>
      </c>
      <c r="C88" t="s">
        <v>731</v>
      </c>
      <c r="D88">
        <v>14</v>
      </c>
      <c r="G88" s="86">
        <v>38353</v>
      </c>
      <c r="H88" t="s">
        <v>40</v>
      </c>
      <c r="J88" t="s">
        <v>40</v>
      </c>
      <c r="K88" t="s">
        <v>733</v>
      </c>
      <c r="T88" s="85"/>
    </row>
    <row r="89" spans="1:20">
      <c r="A89" t="s">
        <v>734</v>
      </c>
      <c r="B89" t="s">
        <v>735</v>
      </c>
      <c r="C89" t="s">
        <v>731</v>
      </c>
      <c r="D89">
        <v>30</v>
      </c>
      <c r="G89" s="86">
        <v>38353</v>
      </c>
      <c r="H89" t="s">
        <v>40</v>
      </c>
      <c r="J89" t="s">
        <v>40</v>
      </c>
      <c r="K89" t="s">
        <v>735</v>
      </c>
      <c r="T89" s="85"/>
    </row>
    <row r="90" spans="1:20">
      <c r="A90" t="s">
        <v>736</v>
      </c>
      <c r="B90" t="s">
        <v>737</v>
      </c>
      <c r="C90" t="s">
        <v>731</v>
      </c>
      <c r="D90">
        <v>13</v>
      </c>
      <c r="G90" s="86">
        <v>38353</v>
      </c>
      <c r="H90" t="s">
        <v>40</v>
      </c>
      <c r="J90" t="s">
        <v>40</v>
      </c>
      <c r="K90" t="s">
        <v>737</v>
      </c>
      <c r="T90" s="85"/>
    </row>
    <row r="91" spans="1:20">
      <c r="A91" t="s">
        <v>738</v>
      </c>
      <c r="B91" t="s">
        <v>739</v>
      </c>
      <c r="C91" t="s">
        <v>731</v>
      </c>
      <c r="D91">
        <v>11</v>
      </c>
      <c r="G91" s="86">
        <v>38353</v>
      </c>
      <c r="H91" t="s">
        <v>40</v>
      </c>
      <c r="J91" t="s">
        <v>40</v>
      </c>
      <c r="K91" t="s">
        <v>739</v>
      </c>
      <c r="T91" s="85"/>
    </row>
    <row r="92" spans="1:20">
      <c r="A92" t="s">
        <v>740</v>
      </c>
      <c r="B92" t="s">
        <v>741</v>
      </c>
      <c r="C92" t="s">
        <v>539</v>
      </c>
      <c r="D92">
        <v>38</v>
      </c>
      <c r="G92" s="86">
        <v>38353</v>
      </c>
      <c r="H92" t="s">
        <v>40</v>
      </c>
      <c r="J92" t="s">
        <v>40</v>
      </c>
      <c r="K92" t="s">
        <v>741</v>
      </c>
      <c r="T92" s="85"/>
    </row>
    <row r="93" spans="1:20">
      <c r="A93" t="s">
        <v>742</v>
      </c>
      <c r="B93" t="s">
        <v>743</v>
      </c>
      <c r="C93" t="s">
        <v>539</v>
      </c>
      <c r="D93">
        <v>89</v>
      </c>
      <c r="G93" s="86">
        <v>38353</v>
      </c>
      <c r="H93" t="s">
        <v>40</v>
      </c>
      <c r="J93" t="s">
        <v>40</v>
      </c>
      <c r="K93" t="s">
        <v>743</v>
      </c>
      <c r="T93" s="85"/>
    </row>
    <row r="94" spans="1:20">
      <c r="A94" t="s">
        <v>744</v>
      </c>
      <c r="B94" t="s">
        <v>745</v>
      </c>
      <c r="C94" t="s">
        <v>746</v>
      </c>
      <c r="D94">
        <v>0</v>
      </c>
      <c r="G94" s="86">
        <v>38353</v>
      </c>
      <c r="H94" t="s">
        <v>40</v>
      </c>
      <c r="J94" t="s">
        <v>40</v>
      </c>
      <c r="K94" t="s">
        <v>747</v>
      </c>
      <c r="T94" s="85"/>
    </row>
    <row r="95" spans="1:20">
      <c r="A95" t="s">
        <v>748</v>
      </c>
      <c r="B95" t="s">
        <v>749</v>
      </c>
      <c r="C95" t="s">
        <v>746</v>
      </c>
      <c r="D95">
        <v>3</v>
      </c>
      <c r="G95" s="86">
        <v>38353</v>
      </c>
      <c r="H95" t="s">
        <v>40</v>
      </c>
      <c r="J95" t="s">
        <v>40</v>
      </c>
      <c r="K95" t="s">
        <v>749</v>
      </c>
      <c r="T95" s="85"/>
    </row>
    <row r="96" spans="1:20">
      <c r="A96" t="s">
        <v>750</v>
      </c>
      <c r="B96" t="s">
        <v>751</v>
      </c>
      <c r="D96">
        <v>1</v>
      </c>
      <c r="G96" s="86">
        <v>38353</v>
      </c>
      <c r="H96" t="s">
        <v>40</v>
      </c>
      <c r="J96" t="s">
        <v>40</v>
      </c>
      <c r="K96" t="s">
        <v>751</v>
      </c>
      <c r="T96" s="85"/>
    </row>
    <row r="97" spans="1:20">
      <c r="A97" t="s">
        <v>752</v>
      </c>
      <c r="B97" t="s">
        <v>753</v>
      </c>
      <c r="C97" t="s">
        <v>746</v>
      </c>
      <c r="D97">
        <v>9</v>
      </c>
      <c r="G97" s="86">
        <v>38353</v>
      </c>
      <c r="H97" t="s">
        <v>40</v>
      </c>
      <c r="J97" t="s">
        <v>40</v>
      </c>
      <c r="K97" t="s">
        <v>753</v>
      </c>
      <c r="T97" s="85"/>
    </row>
    <row r="98" spans="1:20">
      <c r="A98" t="s">
        <v>754</v>
      </c>
      <c r="B98" t="s">
        <v>755</v>
      </c>
      <c r="C98" t="s">
        <v>746</v>
      </c>
      <c r="D98">
        <v>9</v>
      </c>
      <c r="G98" s="86">
        <v>38353</v>
      </c>
      <c r="H98" t="s">
        <v>40</v>
      </c>
      <c r="J98" t="s">
        <v>40</v>
      </c>
      <c r="K98" t="s">
        <v>755</v>
      </c>
      <c r="T98" s="85"/>
    </row>
    <row r="99" spans="1:20">
      <c r="A99" t="s">
        <v>756</v>
      </c>
      <c r="B99" t="s">
        <v>757</v>
      </c>
      <c r="C99" t="s">
        <v>758</v>
      </c>
      <c r="D99">
        <v>138</v>
      </c>
      <c r="G99" s="86">
        <v>38353</v>
      </c>
      <c r="H99" t="s">
        <v>40</v>
      </c>
      <c r="J99" t="s">
        <v>40</v>
      </c>
      <c r="K99" t="s">
        <v>757</v>
      </c>
      <c r="T99" s="85"/>
    </row>
    <row r="100" spans="1:20">
      <c r="A100" t="s">
        <v>759</v>
      </c>
      <c r="B100" t="s">
        <v>760</v>
      </c>
      <c r="C100" t="s">
        <v>758</v>
      </c>
      <c r="D100">
        <v>153</v>
      </c>
      <c r="G100" s="86">
        <v>38353</v>
      </c>
      <c r="H100" t="s">
        <v>40</v>
      </c>
      <c r="J100" t="s">
        <v>40</v>
      </c>
      <c r="K100" t="s">
        <v>760</v>
      </c>
      <c r="T100" s="85"/>
    </row>
    <row r="101" spans="1:20">
      <c r="A101" t="s">
        <v>761</v>
      </c>
      <c r="B101" t="s">
        <v>762</v>
      </c>
      <c r="C101" t="s">
        <v>763</v>
      </c>
      <c r="D101">
        <v>8</v>
      </c>
      <c r="G101" s="86">
        <v>38353</v>
      </c>
      <c r="H101" t="s">
        <v>40</v>
      </c>
      <c r="J101" t="s">
        <v>40</v>
      </c>
      <c r="K101" t="s">
        <v>762</v>
      </c>
      <c r="T101" s="85"/>
    </row>
    <row r="102" spans="1:20">
      <c r="A102" t="s">
        <v>764</v>
      </c>
      <c r="B102" t="s">
        <v>765</v>
      </c>
      <c r="C102" t="s">
        <v>766</v>
      </c>
      <c r="D102">
        <v>38</v>
      </c>
      <c r="G102" s="86">
        <v>38353</v>
      </c>
      <c r="H102" t="s">
        <v>40</v>
      </c>
      <c r="J102" t="s">
        <v>40</v>
      </c>
      <c r="K102" t="s">
        <v>765</v>
      </c>
      <c r="T102" s="85"/>
    </row>
    <row r="103" spans="1:20">
      <c r="A103" t="s">
        <v>767</v>
      </c>
      <c r="B103" t="s">
        <v>768</v>
      </c>
      <c r="C103" t="s">
        <v>769</v>
      </c>
      <c r="D103">
        <v>4</v>
      </c>
      <c r="G103" s="86">
        <v>38353</v>
      </c>
      <c r="H103" t="s">
        <v>40</v>
      </c>
      <c r="J103" t="s">
        <v>40</v>
      </c>
      <c r="K103" t="s">
        <v>768</v>
      </c>
    </row>
    <row r="104" spans="1:20">
      <c r="A104" t="s">
        <v>770</v>
      </c>
      <c r="B104" t="s">
        <v>771</v>
      </c>
      <c r="C104" t="s">
        <v>772</v>
      </c>
      <c r="D104">
        <v>4</v>
      </c>
      <c r="G104" s="86">
        <v>38353</v>
      </c>
      <c r="H104" t="s">
        <v>40</v>
      </c>
      <c r="J104" t="s">
        <v>40</v>
      </c>
      <c r="K104" t="s">
        <v>771</v>
      </c>
    </row>
    <row r="105" spans="1:20">
      <c r="A105" t="s">
        <v>773</v>
      </c>
      <c r="B105" t="s">
        <v>774</v>
      </c>
      <c r="C105" t="s">
        <v>532</v>
      </c>
      <c r="D105">
        <v>2</v>
      </c>
      <c r="G105" s="86">
        <v>38353</v>
      </c>
      <c r="H105" t="s">
        <v>40</v>
      </c>
      <c r="J105" t="s">
        <v>40</v>
      </c>
      <c r="K105" t="s">
        <v>774</v>
      </c>
    </row>
    <row r="106" spans="1:20">
      <c r="A106" t="s">
        <v>775</v>
      </c>
      <c r="B106" t="s">
        <v>776</v>
      </c>
      <c r="C106" t="s">
        <v>532</v>
      </c>
      <c r="D106">
        <v>1</v>
      </c>
      <c r="G106" s="86">
        <v>38353</v>
      </c>
      <c r="H106" t="s">
        <v>40</v>
      </c>
      <c r="J106" t="s">
        <v>40</v>
      </c>
      <c r="K106" t="s">
        <v>776</v>
      </c>
    </row>
    <row r="107" spans="1:20">
      <c r="A107" t="s">
        <v>777</v>
      </c>
      <c r="B107" t="s">
        <v>778</v>
      </c>
      <c r="C107" t="s">
        <v>532</v>
      </c>
      <c r="D107">
        <v>4</v>
      </c>
      <c r="G107" s="86">
        <v>38353</v>
      </c>
      <c r="H107" t="s">
        <v>40</v>
      </c>
      <c r="J107" t="s">
        <v>40</v>
      </c>
      <c r="K107" t="s">
        <v>778</v>
      </c>
    </row>
    <row r="108" spans="1:20">
      <c r="A108" t="s">
        <v>779</v>
      </c>
      <c r="B108" t="s">
        <v>780</v>
      </c>
      <c r="C108" t="s">
        <v>539</v>
      </c>
      <c r="D108">
        <v>11</v>
      </c>
      <c r="G108" s="86">
        <v>38353</v>
      </c>
      <c r="H108" t="s">
        <v>40</v>
      </c>
      <c r="J108" t="s">
        <v>40</v>
      </c>
      <c r="K108" t="s">
        <v>780</v>
      </c>
    </row>
    <row r="109" spans="1:20">
      <c r="A109" t="s">
        <v>781</v>
      </c>
      <c r="B109" t="s">
        <v>782</v>
      </c>
      <c r="C109" t="s">
        <v>539</v>
      </c>
      <c r="D109">
        <v>16</v>
      </c>
      <c r="E109" t="s">
        <v>51</v>
      </c>
      <c r="F109">
        <v>1</v>
      </c>
      <c r="G109" s="86">
        <v>38353</v>
      </c>
      <c r="H109" t="s">
        <v>40</v>
      </c>
      <c r="J109" t="s">
        <v>40</v>
      </c>
      <c r="K109" t="s">
        <v>783</v>
      </c>
    </row>
    <row r="110" spans="1:20">
      <c r="A110" t="s">
        <v>784</v>
      </c>
      <c r="B110" t="s">
        <v>785</v>
      </c>
      <c r="C110" t="s">
        <v>786</v>
      </c>
      <c r="D110">
        <v>49</v>
      </c>
      <c r="E110" t="s">
        <v>51</v>
      </c>
      <c r="F110">
        <v>1</v>
      </c>
      <c r="G110" s="86">
        <v>38353</v>
      </c>
      <c r="H110" t="s">
        <v>40</v>
      </c>
      <c r="J110" t="s">
        <v>40</v>
      </c>
      <c r="K110" t="s">
        <v>787</v>
      </c>
    </row>
    <row r="111" spans="1:20">
      <c r="A111" t="s">
        <v>788</v>
      </c>
      <c r="B111" t="s">
        <v>789</v>
      </c>
      <c r="C111" t="s">
        <v>790</v>
      </c>
      <c r="D111">
        <v>20</v>
      </c>
      <c r="E111" t="s">
        <v>51</v>
      </c>
      <c r="F111">
        <v>1</v>
      </c>
      <c r="G111" s="86">
        <v>38353</v>
      </c>
      <c r="H111" t="s">
        <v>40</v>
      </c>
      <c r="J111" t="s">
        <v>40</v>
      </c>
      <c r="K111" t="s">
        <v>791</v>
      </c>
    </row>
    <row r="112" spans="1:20">
      <c r="A112" t="s">
        <v>792</v>
      </c>
      <c r="B112" t="s">
        <v>793</v>
      </c>
      <c r="C112" t="s">
        <v>794</v>
      </c>
      <c r="D112">
        <v>70</v>
      </c>
      <c r="G112" s="86">
        <v>38353</v>
      </c>
      <c r="H112" t="s">
        <v>40</v>
      </c>
      <c r="J112" t="s">
        <v>40</v>
      </c>
      <c r="K112" t="s">
        <v>793</v>
      </c>
    </row>
    <row r="113" spans="1:11">
      <c r="A113" t="s">
        <v>795</v>
      </c>
      <c r="B113" t="s">
        <v>796</v>
      </c>
      <c r="C113" t="s">
        <v>797</v>
      </c>
      <c r="D113">
        <v>95</v>
      </c>
      <c r="G113" s="86">
        <v>38353</v>
      </c>
      <c r="H113" t="s">
        <v>40</v>
      </c>
      <c r="J113" t="s">
        <v>40</v>
      </c>
      <c r="K113" t="s">
        <v>796</v>
      </c>
    </row>
    <row r="114" spans="1:11">
      <c r="A114" t="s">
        <v>798</v>
      </c>
      <c r="B114" t="s">
        <v>799</v>
      </c>
      <c r="C114" t="s">
        <v>800</v>
      </c>
      <c r="D114">
        <v>18</v>
      </c>
      <c r="G114" s="86">
        <v>38353</v>
      </c>
      <c r="H114" t="s">
        <v>40</v>
      </c>
      <c r="J114" t="s">
        <v>40</v>
      </c>
      <c r="K114" t="s">
        <v>799</v>
      </c>
    </row>
    <row r="115" spans="1:11">
      <c r="A115" t="s">
        <v>801</v>
      </c>
      <c r="B115" t="s">
        <v>802</v>
      </c>
      <c r="C115" t="s">
        <v>539</v>
      </c>
      <c r="D115">
        <v>44</v>
      </c>
      <c r="G115" s="86">
        <v>38353</v>
      </c>
      <c r="H115" t="s">
        <v>40</v>
      </c>
      <c r="J115" t="s">
        <v>40</v>
      </c>
      <c r="K115" t="s">
        <v>802</v>
      </c>
    </row>
    <row r="116" spans="1:11">
      <c r="A116" t="s">
        <v>803</v>
      </c>
      <c r="B116" t="s">
        <v>804</v>
      </c>
      <c r="C116" t="s">
        <v>523</v>
      </c>
      <c r="D116">
        <v>34</v>
      </c>
      <c r="G116" s="86">
        <v>38353</v>
      </c>
      <c r="H116" t="s">
        <v>40</v>
      </c>
      <c r="J116" t="s">
        <v>40</v>
      </c>
      <c r="K116" t="s">
        <v>804</v>
      </c>
    </row>
    <row r="117" spans="1:11">
      <c r="A117" t="s">
        <v>805</v>
      </c>
      <c r="B117" t="s">
        <v>806</v>
      </c>
      <c r="C117" t="s">
        <v>807</v>
      </c>
      <c r="D117">
        <v>29</v>
      </c>
      <c r="G117" s="86">
        <v>38353</v>
      </c>
      <c r="H117" t="s">
        <v>40</v>
      </c>
      <c r="J117" t="s">
        <v>40</v>
      </c>
      <c r="K117" t="s">
        <v>806</v>
      </c>
    </row>
    <row r="118" spans="1:11">
      <c r="A118" t="s">
        <v>808</v>
      </c>
      <c r="B118" t="s">
        <v>809</v>
      </c>
      <c r="C118" t="s">
        <v>810</v>
      </c>
      <c r="D118">
        <v>2</v>
      </c>
      <c r="G118" s="86">
        <v>38353</v>
      </c>
      <c r="H118" t="s">
        <v>40</v>
      </c>
      <c r="J118" t="s">
        <v>40</v>
      </c>
      <c r="K118" t="s">
        <v>809</v>
      </c>
    </row>
    <row r="119" spans="1:11">
      <c r="A119" t="s">
        <v>811</v>
      </c>
      <c r="B119" t="s">
        <v>812</v>
      </c>
      <c r="C119" t="s">
        <v>810</v>
      </c>
      <c r="D119">
        <v>10</v>
      </c>
      <c r="G119" s="86">
        <v>38353</v>
      </c>
      <c r="H119" t="s">
        <v>40</v>
      </c>
      <c r="J119" t="s">
        <v>40</v>
      </c>
      <c r="K119" t="s">
        <v>812</v>
      </c>
    </row>
    <row r="120" spans="1:11">
      <c r="A120" t="s">
        <v>813</v>
      </c>
      <c r="B120" t="s">
        <v>814</v>
      </c>
      <c r="C120" t="s">
        <v>519</v>
      </c>
      <c r="D120">
        <v>29</v>
      </c>
      <c r="G120" s="86">
        <v>38353</v>
      </c>
      <c r="H120" t="s">
        <v>40</v>
      </c>
      <c r="J120" t="s">
        <v>40</v>
      </c>
      <c r="K120" t="s">
        <v>814</v>
      </c>
    </row>
    <row r="121" spans="1:11">
      <c r="A121" t="s">
        <v>815</v>
      </c>
      <c r="B121" t="s">
        <v>816</v>
      </c>
      <c r="G121" s="86">
        <v>39282</v>
      </c>
      <c r="H121" t="s">
        <v>40</v>
      </c>
      <c r="J121" t="s">
        <v>40</v>
      </c>
      <c r="K121" t="s">
        <v>816</v>
      </c>
    </row>
    <row r="122" spans="1:11">
      <c r="A122" t="s">
        <v>817</v>
      </c>
      <c r="B122" t="s">
        <v>818</v>
      </c>
      <c r="C122" t="s">
        <v>819</v>
      </c>
      <c r="D122">
        <v>133</v>
      </c>
      <c r="E122" t="s">
        <v>698</v>
      </c>
      <c r="F122">
        <v>1</v>
      </c>
      <c r="G122" s="86">
        <v>38353</v>
      </c>
      <c r="H122" t="s">
        <v>40</v>
      </c>
      <c r="J122" t="s">
        <v>40</v>
      </c>
      <c r="K122" t="s">
        <v>820</v>
      </c>
    </row>
    <row r="123" spans="1:11">
      <c r="A123" t="s">
        <v>821</v>
      </c>
      <c r="B123" t="s">
        <v>822</v>
      </c>
      <c r="C123" t="s">
        <v>819</v>
      </c>
      <c r="D123">
        <v>16</v>
      </c>
      <c r="E123" t="s">
        <v>698</v>
      </c>
      <c r="F123">
        <v>1</v>
      </c>
      <c r="G123" s="86">
        <v>38353</v>
      </c>
      <c r="H123" t="s">
        <v>40</v>
      </c>
      <c r="J123" t="s">
        <v>40</v>
      </c>
      <c r="K123" t="s">
        <v>823</v>
      </c>
    </row>
    <row r="124" spans="1:11">
      <c r="A124" t="s">
        <v>824</v>
      </c>
      <c r="B124" t="s">
        <v>806</v>
      </c>
      <c r="C124" t="s">
        <v>807</v>
      </c>
      <c r="D124">
        <v>23</v>
      </c>
      <c r="G124" s="86">
        <v>38353</v>
      </c>
      <c r="H124" t="s">
        <v>40</v>
      </c>
      <c r="J124" t="s">
        <v>40</v>
      </c>
      <c r="K124" t="s">
        <v>806</v>
      </c>
    </row>
    <row r="125" spans="1:11">
      <c r="A125" t="s">
        <v>825</v>
      </c>
      <c r="B125" t="s">
        <v>826</v>
      </c>
      <c r="C125" t="s">
        <v>827</v>
      </c>
      <c r="D125">
        <v>0</v>
      </c>
      <c r="G125" s="86">
        <v>38353</v>
      </c>
      <c r="H125" t="s">
        <v>40</v>
      </c>
      <c r="J125" t="s">
        <v>40</v>
      </c>
      <c r="K125" t="s">
        <v>826</v>
      </c>
    </row>
    <row r="126" spans="1:11">
      <c r="A126" t="s">
        <v>828</v>
      </c>
      <c r="B126" t="s">
        <v>829</v>
      </c>
      <c r="C126" t="s">
        <v>830</v>
      </c>
      <c r="D126">
        <v>330</v>
      </c>
      <c r="G126" s="86">
        <v>38353</v>
      </c>
      <c r="H126" t="s">
        <v>40</v>
      </c>
      <c r="J126" t="s">
        <v>40</v>
      </c>
      <c r="K126" t="s">
        <v>829</v>
      </c>
    </row>
    <row r="127" spans="1:11">
      <c r="A127" t="s">
        <v>831</v>
      </c>
      <c r="B127" t="s">
        <v>832</v>
      </c>
      <c r="C127" t="s">
        <v>833</v>
      </c>
      <c r="D127">
        <v>371</v>
      </c>
      <c r="G127" s="86">
        <v>38353</v>
      </c>
      <c r="H127" t="s">
        <v>40</v>
      </c>
      <c r="J127" t="s">
        <v>40</v>
      </c>
      <c r="K127" t="s">
        <v>834</v>
      </c>
    </row>
    <row r="128" spans="1:11">
      <c r="A128" t="s">
        <v>835</v>
      </c>
      <c r="B128" t="s">
        <v>836</v>
      </c>
      <c r="C128" t="s">
        <v>837</v>
      </c>
      <c r="D128">
        <v>5</v>
      </c>
      <c r="G128" s="86">
        <v>38353</v>
      </c>
      <c r="H128" t="s">
        <v>40</v>
      </c>
      <c r="J128" t="s">
        <v>40</v>
      </c>
      <c r="K128" t="s">
        <v>836</v>
      </c>
    </row>
    <row r="129" spans="1:11">
      <c r="A129" t="s">
        <v>838</v>
      </c>
      <c r="B129" t="s">
        <v>839</v>
      </c>
      <c r="C129" t="s">
        <v>840</v>
      </c>
      <c r="D129">
        <v>93</v>
      </c>
      <c r="G129" s="86">
        <v>39171</v>
      </c>
      <c r="H129" t="s">
        <v>40</v>
      </c>
      <c r="J129" t="s">
        <v>40</v>
      </c>
      <c r="K129" t="s">
        <v>839</v>
      </c>
    </row>
    <row r="130" spans="1:11">
      <c r="A130" t="s">
        <v>841</v>
      </c>
      <c r="B130" t="s">
        <v>842</v>
      </c>
      <c r="C130" t="s">
        <v>840</v>
      </c>
      <c r="D130">
        <v>112</v>
      </c>
      <c r="G130" s="86">
        <v>39171</v>
      </c>
      <c r="H130" t="s">
        <v>40</v>
      </c>
      <c r="J130" t="s">
        <v>40</v>
      </c>
      <c r="K130" t="s">
        <v>842</v>
      </c>
    </row>
    <row r="131" spans="1:11">
      <c r="A131" t="s">
        <v>843</v>
      </c>
      <c r="B131" t="s">
        <v>844</v>
      </c>
      <c r="C131" t="s">
        <v>840</v>
      </c>
      <c r="D131">
        <v>5</v>
      </c>
      <c r="G131" s="86">
        <v>38353</v>
      </c>
      <c r="H131" t="s">
        <v>40</v>
      </c>
      <c r="J131" t="s">
        <v>40</v>
      </c>
      <c r="K131" t="s">
        <v>844</v>
      </c>
    </row>
    <row r="132" spans="1:11">
      <c r="A132" t="s">
        <v>845</v>
      </c>
      <c r="B132" t="s">
        <v>846</v>
      </c>
      <c r="C132" t="s">
        <v>847</v>
      </c>
      <c r="D132">
        <v>24</v>
      </c>
      <c r="G132" s="86">
        <v>38353</v>
      </c>
      <c r="H132" t="s">
        <v>40</v>
      </c>
      <c r="J132" t="s">
        <v>40</v>
      </c>
      <c r="K132" t="s">
        <v>846</v>
      </c>
    </row>
    <row r="133" spans="1:11">
      <c r="A133" t="s">
        <v>848</v>
      </c>
      <c r="B133" t="s">
        <v>849</v>
      </c>
      <c r="C133" t="s">
        <v>850</v>
      </c>
      <c r="D133">
        <v>28</v>
      </c>
      <c r="G133" s="86">
        <v>38353</v>
      </c>
      <c r="H133" t="s">
        <v>40</v>
      </c>
      <c r="J133" t="s">
        <v>40</v>
      </c>
      <c r="K133" t="s">
        <v>849</v>
      </c>
    </row>
    <row r="134" spans="1:11">
      <c r="A134" t="s">
        <v>851</v>
      </c>
      <c r="B134" t="s">
        <v>852</v>
      </c>
      <c r="C134" t="s">
        <v>853</v>
      </c>
      <c r="D134">
        <v>27</v>
      </c>
      <c r="G134" s="86">
        <v>38353</v>
      </c>
      <c r="H134" t="s">
        <v>40</v>
      </c>
      <c r="J134" t="s">
        <v>40</v>
      </c>
      <c r="K134" t="s">
        <v>852</v>
      </c>
    </row>
    <row r="135" spans="1:11">
      <c r="A135" t="s">
        <v>854</v>
      </c>
      <c r="B135" t="s">
        <v>855</v>
      </c>
      <c r="C135" t="s">
        <v>856</v>
      </c>
      <c r="D135">
        <v>33</v>
      </c>
      <c r="G135" s="86">
        <v>38353</v>
      </c>
      <c r="H135" t="s">
        <v>40</v>
      </c>
      <c r="J135" t="s">
        <v>40</v>
      </c>
      <c r="K135" t="s">
        <v>855</v>
      </c>
    </row>
    <row r="136" spans="1:11">
      <c r="A136" t="s">
        <v>857</v>
      </c>
      <c r="B136" t="s">
        <v>858</v>
      </c>
      <c r="C136" t="s">
        <v>717</v>
      </c>
      <c r="D136">
        <v>15</v>
      </c>
      <c r="G136" s="86">
        <v>38353</v>
      </c>
      <c r="H136" t="s">
        <v>40</v>
      </c>
      <c r="J136" t="s">
        <v>40</v>
      </c>
      <c r="K136" t="s">
        <v>858</v>
      </c>
    </row>
    <row r="137" spans="1:11">
      <c r="A137" t="s">
        <v>859</v>
      </c>
      <c r="B137" t="s">
        <v>860</v>
      </c>
      <c r="D137">
        <v>54</v>
      </c>
      <c r="G137" s="86">
        <v>39631</v>
      </c>
      <c r="H137" t="s">
        <v>40</v>
      </c>
      <c r="J137" t="s">
        <v>40</v>
      </c>
      <c r="K137" t="s">
        <v>860</v>
      </c>
    </row>
    <row r="138" spans="1:11">
      <c r="A138" t="s">
        <v>861</v>
      </c>
      <c r="B138" t="s">
        <v>862</v>
      </c>
      <c r="C138" t="s">
        <v>863</v>
      </c>
      <c r="D138">
        <v>20</v>
      </c>
      <c r="G138" s="86">
        <v>38353</v>
      </c>
      <c r="H138" t="s">
        <v>40</v>
      </c>
      <c r="J138" t="s">
        <v>40</v>
      </c>
      <c r="K138" t="s">
        <v>862</v>
      </c>
    </row>
    <row r="139" spans="1:11">
      <c r="A139" t="s">
        <v>864</v>
      </c>
      <c r="B139" t="s">
        <v>865</v>
      </c>
      <c r="C139" t="s">
        <v>863</v>
      </c>
      <c r="D139">
        <v>14</v>
      </c>
      <c r="G139" s="86">
        <v>38353</v>
      </c>
      <c r="H139" t="s">
        <v>40</v>
      </c>
      <c r="J139" t="s">
        <v>40</v>
      </c>
      <c r="K139" t="s">
        <v>865</v>
      </c>
    </row>
    <row r="140" spans="1:11">
      <c r="A140" t="s">
        <v>866</v>
      </c>
      <c r="B140" t="s">
        <v>867</v>
      </c>
      <c r="D140">
        <v>11</v>
      </c>
      <c r="G140" s="86">
        <v>39171</v>
      </c>
      <c r="H140" t="s">
        <v>40</v>
      </c>
      <c r="J140" t="s">
        <v>40</v>
      </c>
      <c r="K140" t="s">
        <v>867</v>
      </c>
    </row>
    <row r="141" spans="1:11">
      <c r="A141" t="s">
        <v>868</v>
      </c>
      <c r="B141" t="s">
        <v>869</v>
      </c>
      <c r="C141" t="s">
        <v>870</v>
      </c>
      <c r="D141">
        <v>16</v>
      </c>
      <c r="G141" s="86">
        <v>38353</v>
      </c>
      <c r="H141" t="s">
        <v>40</v>
      </c>
      <c r="J141" t="s">
        <v>40</v>
      </c>
      <c r="K141" t="s">
        <v>869</v>
      </c>
    </row>
    <row r="142" spans="1:11">
      <c r="A142" t="s">
        <v>871</v>
      </c>
      <c r="B142" t="s">
        <v>872</v>
      </c>
      <c r="C142" t="s">
        <v>717</v>
      </c>
      <c r="D142">
        <v>13</v>
      </c>
      <c r="G142" s="86">
        <v>38353</v>
      </c>
      <c r="H142" t="s">
        <v>40</v>
      </c>
      <c r="J142" t="s">
        <v>40</v>
      </c>
      <c r="K142" t="s">
        <v>872</v>
      </c>
    </row>
    <row r="143" spans="1:11">
      <c r="A143" t="s">
        <v>873</v>
      </c>
      <c r="B143" t="s">
        <v>874</v>
      </c>
      <c r="C143" t="s">
        <v>875</v>
      </c>
      <c r="D143">
        <v>10</v>
      </c>
      <c r="G143" s="86">
        <v>38353</v>
      </c>
      <c r="H143" t="s">
        <v>40</v>
      </c>
      <c r="J143" t="s">
        <v>40</v>
      </c>
      <c r="K143" t="s">
        <v>874</v>
      </c>
    </row>
    <row r="144" spans="1:11">
      <c r="A144" t="s">
        <v>876</v>
      </c>
      <c r="B144" t="s">
        <v>877</v>
      </c>
      <c r="C144" t="s">
        <v>878</v>
      </c>
      <c r="D144">
        <v>10</v>
      </c>
      <c r="G144" s="86">
        <v>38353</v>
      </c>
      <c r="H144" t="s">
        <v>40</v>
      </c>
      <c r="J144" t="s">
        <v>40</v>
      </c>
      <c r="K144" t="s">
        <v>877</v>
      </c>
    </row>
    <row r="145" spans="1:11">
      <c r="A145" t="s">
        <v>879</v>
      </c>
      <c r="B145" t="s">
        <v>880</v>
      </c>
      <c r="C145" t="s">
        <v>881</v>
      </c>
      <c r="D145">
        <v>10</v>
      </c>
      <c r="G145" s="86">
        <v>38353</v>
      </c>
      <c r="H145" t="s">
        <v>40</v>
      </c>
      <c r="J145" t="s">
        <v>40</v>
      </c>
      <c r="K145" t="s">
        <v>880</v>
      </c>
    </row>
    <row r="146" spans="1:11">
      <c r="A146" t="s">
        <v>882</v>
      </c>
      <c r="B146" t="s">
        <v>883</v>
      </c>
      <c r="C146" t="s">
        <v>884</v>
      </c>
      <c r="D146">
        <v>15</v>
      </c>
      <c r="G146" s="86">
        <v>38353</v>
      </c>
      <c r="H146" t="s">
        <v>40</v>
      </c>
      <c r="J146" t="s">
        <v>40</v>
      </c>
      <c r="K146" t="s">
        <v>883</v>
      </c>
    </row>
    <row r="147" spans="1:11">
      <c r="A147" t="s">
        <v>885</v>
      </c>
      <c r="B147" t="s">
        <v>886</v>
      </c>
      <c r="C147" t="s">
        <v>884</v>
      </c>
      <c r="D147">
        <v>13</v>
      </c>
      <c r="G147" s="86">
        <v>38353</v>
      </c>
      <c r="H147" t="s">
        <v>40</v>
      </c>
      <c r="J147" t="s">
        <v>40</v>
      </c>
      <c r="K147" t="s">
        <v>886</v>
      </c>
    </row>
    <row r="148" spans="1:11">
      <c r="A148" t="s">
        <v>887</v>
      </c>
      <c r="B148" t="s">
        <v>888</v>
      </c>
      <c r="C148" t="s">
        <v>889</v>
      </c>
      <c r="D148">
        <v>28</v>
      </c>
      <c r="G148" s="86">
        <v>38353</v>
      </c>
      <c r="H148" t="s">
        <v>40</v>
      </c>
      <c r="J148" t="s">
        <v>40</v>
      </c>
      <c r="K148" t="s">
        <v>888</v>
      </c>
    </row>
    <row r="149" spans="1:11">
      <c r="A149" t="s">
        <v>890</v>
      </c>
      <c r="B149" t="s">
        <v>891</v>
      </c>
      <c r="C149" t="s">
        <v>892</v>
      </c>
      <c r="D149">
        <v>8</v>
      </c>
      <c r="G149" s="86">
        <v>38353</v>
      </c>
      <c r="H149" t="s">
        <v>40</v>
      </c>
      <c r="J149" t="s">
        <v>40</v>
      </c>
      <c r="K149" t="s">
        <v>891</v>
      </c>
    </row>
    <row r="150" spans="1:11">
      <c r="A150" t="s">
        <v>893</v>
      </c>
      <c r="B150" t="s">
        <v>894</v>
      </c>
      <c r="C150" t="s">
        <v>875</v>
      </c>
      <c r="D150">
        <v>26</v>
      </c>
      <c r="G150" s="86">
        <v>38353</v>
      </c>
      <c r="H150" t="s">
        <v>40</v>
      </c>
      <c r="J150" t="s">
        <v>40</v>
      </c>
      <c r="K150" t="s">
        <v>894</v>
      </c>
    </row>
    <row r="151" spans="1:11">
      <c r="A151" t="s">
        <v>895</v>
      </c>
      <c r="B151" t="s">
        <v>894</v>
      </c>
      <c r="C151" t="s">
        <v>875</v>
      </c>
      <c r="D151">
        <v>26</v>
      </c>
      <c r="G151" s="86">
        <v>38353</v>
      </c>
      <c r="H151" t="s">
        <v>40</v>
      </c>
      <c r="J151" t="s">
        <v>40</v>
      </c>
      <c r="K151" t="s">
        <v>894</v>
      </c>
    </row>
    <row r="152" spans="1:11">
      <c r="A152" t="s">
        <v>896</v>
      </c>
      <c r="B152" t="s">
        <v>897</v>
      </c>
      <c r="C152" t="s">
        <v>898</v>
      </c>
      <c r="D152">
        <v>12</v>
      </c>
      <c r="G152" s="86">
        <v>38353</v>
      </c>
      <c r="H152" t="s">
        <v>40</v>
      </c>
      <c r="J152" t="s">
        <v>40</v>
      </c>
      <c r="K152" t="s">
        <v>897</v>
      </c>
    </row>
    <row r="153" spans="1:11">
      <c r="A153" t="s">
        <v>899</v>
      </c>
      <c r="B153" t="s">
        <v>900</v>
      </c>
      <c r="C153" t="s">
        <v>898</v>
      </c>
      <c r="D153">
        <v>3</v>
      </c>
      <c r="G153" s="86">
        <v>38353</v>
      </c>
      <c r="H153" t="s">
        <v>40</v>
      </c>
      <c r="J153" t="s">
        <v>40</v>
      </c>
      <c r="K153" t="s">
        <v>900</v>
      </c>
    </row>
    <row r="154" spans="1:11">
      <c r="A154" t="s">
        <v>901</v>
      </c>
      <c r="B154" t="s">
        <v>902</v>
      </c>
      <c r="C154" t="s">
        <v>903</v>
      </c>
      <c r="D154">
        <v>35</v>
      </c>
      <c r="F154">
        <v>2</v>
      </c>
      <c r="G154" s="86">
        <v>38353</v>
      </c>
      <c r="H154" t="s">
        <v>40</v>
      </c>
      <c r="J154" t="s">
        <v>40</v>
      </c>
      <c r="K154" t="s">
        <v>902</v>
      </c>
    </row>
    <row r="155" spans="1:11">
      <c r="A155" t="s">
        <v>904</v>
      </c>
      <c r="B155" t="s">
        <v>905</v>
      </c>
      <c r="C155" t="s">
        <v>898</v>
      </c>
      <c r="D155">
        <v>2</v>
      </c>
      <c r="G155" s="86">
        <v>38353</v>
      </c>
      <c r="H155" t="s">
        <v>40</v>
      </c>
      <c r="J155" t="s">
        <v>40</v>
      </c>
      <c r="K155" t="s">
        <v>905</v>
      </c>
    </row>
    <row r="156" spans="1:11">
      <c r="A156" t="s">
        <v>906</v>
      </c>
      <c r="B156" t="s">
        <v>907</v>
      </c>
      <c r="C156" t="s">
        <v>908</v>
      </c>
      <c r="D156">
        <v>18</v>
      </c>
      <c r="F156">
        <v>2</v>
      </c>
      <c r="G156" s="86">
        <v>38353</v>
      </c>
      <c r="H156" t="s">
        <v>40</v>
      </c>
      <c r="J156" t="s">
        <v>40</v>
      </c>
      <c r="K156" t="s">
        <v>907</v>
      </c>
    </row>
    <row r="157" spans="1:11">
      <c r="A157" t="s">
        <v>909</v>
      </c>
      <c r="B157" t="s">
        <v>910</v>
      </c>
      <c r="C157" t="s">
        <v>911</v>
      </c>
      <c r="D157">
        <v>27</v>
      </c>
      <c r="G157" s="86">
        <v>38353</v>
      </c>
      <c r="H157" t="s">
        <v>40</v>
      </c>
      <c r="J157" t="s">
        <v>40</v>
      </c>
      <c r="K157" t="s">
        <v>910</v>
      </c>
    </row>
    <row r="158" spans="1:11">
      <c r="A158" t="s">
        <v>912</v>
      </c>
      <c r="B158" t="s">
        <v>913</v>
      </c>
      <c r="C158" t="s">
        <v>914</v>
      </c>
      <c r="D158">
        <v>26</v>
      </c>
      <c r="G158" s="86">
        <v>38353</v>
      </c>
      <c r="H158" t="s">
        <v>40</v>
      </c>
      <c r="J158" t="s">
        <v>40</v>
      </c>
      <c r="K158" t="s">
        <v>913</v>
      </c>
    </row>
    <row r="159" spans="1:11">
      <c r="A159" t="s">
        <v>915</v>
      </c>
      <c r="B159" t="s">
        <v>916</v>
      </c>
      <c r="C159" t="s">
        <v>917</v>
      </c>
      <c r="D159">
        <v>66</v>
      </c>
      <c r="G159" s="86">
        <v>38353</v>
      </c>
      <c r="H159" t="s">
        <v>40</v>
      </c>
      <c r="J159" t="s">
        <v>40</v>
      </c>
      <c r="K159" t="s">
        <v>918</v>
      </c>
    </row>
    <row r="160" spans="1:11">
      <c r="A160" t="s">
        <v>919</v>
      </c>
      <c r="B160" t="s">
        <v>920</v>
      </c>
      <c r="C160" t="s">
        <v>908</v>
      </c>
      <c r="D160">
        <v>66</v>
      </c>
      <c r="G160" s="86">
        <v>38353</v>
      </c>
      <c r="H160" t="s">
        <v>40</v>
      </c>
      <c r="J160" t="s">
        <v>40</v>
      </c>
      <c r="K160" t="s">
        <v>921</v>
      </c>
    </row>
    <row r="161" spans="1:11">
      <c r="A161" t="s">
        <v>922</v>
      </c>
      <c r="B161" t="s">
        <v>923</v>
      </c>
      <c r="C161" t="s">
        <v>911</v>
      </c>
      <c r="D161">
        <v>54</v>
      </c>
      <c r="G161" s="86">
        <v>38353</v>
      </c>
      <c r="H161" t="s">
        <v>40</v>
      </c>
      <c r="J161" t="s">
        <v>40</v>
      </c>
      <c r="K161" t="s">
        <v>924</v>
      </c>
    </row>
    <row r="162" spans="1:11">
      <c r="A162" t="s">
        <v>925</v>
      </c>
      <c r="B162" t="s">
        <v>926</v>
      </c>
      <c r="C162" t="s">
        <v>927</v>
      </c>
      <c r="D162">
        <v>58</v>
      </c>
      <c r="G162" s="86">
        <v>38353</v>
      </c>
      <c r="H162" t="s">
        <v>40</v>
      </c>
      <c r="J162" t="s">
        <v>40</v>
      </c>
      <c r="K162" t="s">
        <v>928</v>
      </c>
    </row>
    <row r="163" spans="1:11">
      <c r="A163" t="s">
        <v>929</v>
      </c>
      <c r="B163" t="s">
        <v>930</v>
      </c>
      <c r="C163" t="s">
        <v>746</v>
      </c>
      <c r="D163">
        <v>107</v>
      </c>
      <c r="G163" s="86">
        <v>40730</v>
      </c>
      <c r="H163" t="s">
        <v>40</v>
      </c>
      <c r="J163" t="s">
        <v>40</v>
      </c>
      <c r="K163" t="s">
        <v>930</v>
      </c>
    </row>
    <row r="164" spans="1:11">
      <c r="A164" t="s">
        <v>931</v>
      </c>
      <c r="B164" t="s">
        <v>932</v>
      </c>
      <c r="C164" t="s">
        <v>933</v>
      </c>
      <c r="D164">
        <v>22</v>
      </c>
      <c r="G164" s="86">
        <v>38353</v>
      </c>
      <c r="H164" t="s">
        <v>40</v>
      </c>
      <c r="J164" t="s">
        <v>40</v>
      </c>
      <c r="K164" t="s">
        <v>932</v>
      </c>
    </row>
    <row r="165" spans="1:11">
      <c r="A165" t="s">
        <v>934</v>
      </c>
      <c r="B165" t="s">
        <v>935</v>
      </c>
      <c r="C165" t="s">
        <v>562</v>
      </c>
      <c r="D165">
        <v>27</v>
      </c>
      <c r="G165" s="86">
        <v>38353</v>
      </c>
      <c r="H165" t="s">
        <v>40</v>
      </c>
      <c r="J165" t="s">
        <v>40</v>
      </c>
      <c r="K165" t="s">
        <v>935</v>
      </c>
    </row>
    <row r="166" spans="1:11">
      <c r="A166" t="s">
        <v>936</v>
      </c>
      <c r="B166" t="s">
        <v>937</v>
      </c>
      <c r="C166" t="s">
        <v>661</v>
      </c>
      <c r="D166">
        <v>27</v>
      </c>
      <c r="G166" s="86">
        <v>38353</v>
      </c>
      <c r="H166" t="s">
        <v>40</v>
      </c>
      <c r="J166" t="s">
        <v>40</v>
      </c>
      <c r="K166" t="s">
        <v>937</v>
      </c>
    </row>
    <row r="167" spans="1:11">
      <c r="A167" t="s">
        <v>938</v>
      </c>
      <c r="B167" t="s">
        <v>939</v>
      </c>
      <c r="C167" t="s">
        <v>746</v>
      </c>
      <c r="D167">
        <v>62</v>
      </c>
      <c r="G167" s="86">
        <v>38353</v>
      </c>
      <c r="H167" t="s">
        <v>40</v>
      </c>
      <c r="J167" t="s">
        <v>40</v>
      </c>
      <c r="K167" t="s">
        <v>939</v>
      </c>
    </row>
    <row r="168" spans="1:11">
      <c r="A168" t="s">
        <v>940</v>
      </c>
      <c r="B168" t="s">
        <v>941</v>
      </c>
      <c r="C168" t="s">
        <v>942</v>
      </c>
      <c r="D168">
        <v>112</v>
      </c>
      <c r="G168" s="86">
        <v>38353</v>
      </c>
      <c r="H168" t="s">
        <v>40</v>
      </c>
      <c r="J168" t="s">
        <v>40</v>
      </c>
      <c r="K168" t="s">
        <v>941</v>
      </c>
    </row>
    <row r="169" spans="1:11">
      <c r="A169" t="s">
        <v>943</v>
      </c>
      <c r="B169" t="s">
        <v>944</v>
      </c>
      <c r="C169" t="s">
        <v>945</v>
      </c>
      <c r="D169">
        <v>5</v>
      </c>
      <c r="G169" s="86">
        <v>40730</v>
      </c>
      <c r="H169" t="s">
        <v>40</v>
      </c>
      <c r="J169" t="s">
        <v>40</v>
      </c>
      <c r="K169" t="s">
        <v>944</v>
      </c>
    </row>
    <row r="170" spans="1:11">
      <c r="A170" t="s">
        <v>946</v>
      </c>
      <c r="B170" t="s">
        <v>947</v>
      </c>
      <c r="C170" t="s">
        <v>875</v>
      </c>
      <c r="D170">
        <v>16</v>
      </c>
      <c r="G170" s="86">
        <v>39171</v>
      </c>
      <c r="H170" t="s">
        <v>40</v>
      </c>
      <c r="J170" t="s">
        <v>40</v>
      </c>
      <c r="K170" t="s">
        <v>947</v>
      </c>
    </row>
    <row r="171" spans="1:11">
      <c r="A171" t="s">
        <v>948</v>
      </c>
      <c r="B171" t="s">
        <v>949</v>
      </c>
      <c r="C171" t="s">
        <v>950</v>
      </c>
      <c r="D171">
        <v>189</v>
      </c>
      <c r="G171" s="86">
        <v>39171</v>
      </c>
      <c r="H171" t="s">
        <v>40</v>
      </c>
      <c r="J171" t="s">
        <v>40</v>
      </c>
      <c r="K171" t="s">
        <v>949</v>
      </c>
    </row>
    <row r="172" spans="1:11">
      <c r="A172" t="s">
        <v>951</v>
      </c>
      <c r="B172" t="s">
        <v>952</v>
      </c>
      <c r="C172" t="s">
        <v>953</v>
      </c>
      <c r="D172">
        <v>108</v>
      </c>
      <c r="G172" s="86">
        <v>39171</v>
      </c>
      <c r="H172" t="s">
        <v>40</v>
      </c>
      <c r="J172" t="s">
        <v>40</v>
      </c>
      <c r="K172" t="s">
        <v>952</v>
      </c>
    </row>
    <row r="173" spans="1:11">
      <c r="A173" t="s">
        <v>954</v>
      </c>
      <c r="B173" t="s">
        <v>955</v>
      </c>
      <c r="C173" t="s">
        <v>881</v>
      </c>
      <c r="D173">
        <v>129</v>
      </c>
      <c r="G173" s="86">
        <v>39171</v>
      </c>
      <c r="H173" t="s">
        <v>40</v>
      </c>
      <c r="J173" t="s">
        <v>40</v>
      </c>
      <c r="K173" t="s">
        <v>955</v>
      </c>
    </row>
    <row r="174" spans="1:11">
      <c r="A174" t="s">
        <v>956</v>
      </c>
      <c r="B174" t="s">
        <v>957</v>
      </c>
      <c r="D174">
        <v>1</v>
      </c>
      <c r="G174" s="86">
        <v>39644</v>
      </c>
      <c r="H174" t="s">
        <v>40</v>
      </c>
      <c r="J174" t="s">
        <v>40</v>
      </c>
      <c r="K174" t="s">
        <v>957</v>
      </c>
    </row>
    <row r="175" spans="1:11">
      <c r="A175" t="s">
        <v>958</v>
      </c>
      <c r="B175" t="s">
        <v>959</v>
      </c>
      <c r="C175" t="s">
        <v>960</v>
      </c>
      <c r="D175">
        <v>18</v>
      </c>
      <c r="G175" s="86">
        <v>39171</v>
      </c>
      <c r="H175" t="s">
        <v>40</v>
      </c>
      <c r="J175" t="s">
        <v>40</v>
      </c>
      <c r="K175" t="s">
        <v>961</v>
      </c>
    </row>
    <row r="176" spans="1:11">
      <c r="A176" t="s">
        <v>962</v>
      </c>
      <c r="B176" t="s">
        <v>963</v>
      </c>
      <c r="C176" t="s">
        <v>964</v>
      </c>
      <c r="D176">
        <v>61</v>
      </c>
      <c r="G176" s="86">
        <v>39282</v>
      </c>
      <c r="H176" t="s">
        <v>40</v>
      </c>
      <c r="J176" t="s">
        <v>40</v>
      </c>
      <c r="K176" t="s">
        <v>963</v>
      </c>
    </row>
    <row r="177" spans="1:11">
      <c r="A177" t="s">
        <v>965</v>
      </c>
      <c r="B177" t="s">
        <v>966</v>
      </c>
      <c r="C177" t="s">
        <v>960</v>
      </c>
      <c r="D177">
        <v>44</v>
      </c>
      <c r="G177" s="86">
        <v>39171</v>
      </c>
      <c r="H177" t="s">
        <v>40</v>
      </c>
      <c r="J177" t="s">
        <v>40</v>
      </c>
      <c r="K177" t="s">
        <v>966</v>
      </c>
    </row>
    <row r="178" spans="1:11">
      <c r="A178" t="s">
        <v>967</v>
      </c>
      <c r="B178" t="s">
        <v>968</v>
      </c>
      <c r="C178" t="s">
        <v>969</v>
      </c>
      <c r="D178">
        <v>102</v>
      </c>
      <c r="G178" s="86">
        <v>39171</v>
      </c>
      <c r="H178" t="s">
        <v>40</v>
      </c>
      <c r="J178" t="s">
        <v>40</v>
      </c>
      <c r="K178" t="s">
        <v>968</v>
      </c>
    </row>
    <row r="179" spans="1:11">
      <c r="A179" t="s">
        <v>970</v>
      </c>
      <c r="B179" t="s">
        <v>971</v>
      </c>
      <c r="C179" t="s">
        <v>972</v>
      </c>
      <c r="D179">
        <v>27</v>
      </c>
      <c r="G179" s="86">
        <v>39282</v>
      </c>
      <c r="H179" t="s">
        <v>40</v>
      </c>
      <c r="J179" t="s">
        <v>40</v>
      </c>
      <c r="K179" t="s">
        <v>971</v>
      </c>
    </row>
    <row r="180" spans="1:11">
      <c r="A180" t="s">
        <v>973</v>
      </c>
      <c r="B180" t="s">
        <v>974</v>
      </c>
      <c r="C180" t="s">
        <v>969</v>
      </c>
      <c r="D180">
        <v>16</v>
      </c>
      <c r="G180" s="86">
        <v>39171</v>
      </c>
      <c r="H180" t="s">
        <v>40</v>
      </c>
      <c r="J180" t="s">
        <v>40</v>
      </c>
      <c r="K180" t="s">
        <v>974</v>
      </c>
    </row>
    <row r="181" spans="1:11">
      <c r="A181" t="s">
        <v>975</v>
      </c>
      <c r="B181" t="s">
        <v>976</v>
      </c>
      <c r="C181" t="s">
        <v>977</v>
      </c>
      <c r="D181">
        <v>22</v>
      </c>
      <c r="G181" s="86">
        <v>39171</v>
      </c>
      <c r="H181" t="s">
        <v>40</v>
      </c>
      <c r="J181" t="s">
        <v>40</v>
      </c>
      <c r="K181" t="s">
        <v>976</v>
      </c>
    </row>
    <row r="182" spans="1:11">
      <c r="A182" t="s">
        <v>978</v>
      </c>
      <c r="B182" t="s">
        <v>979</v>
      </c>
      <c r="C182" t="s">
        <v>969</v>
      </c>
      <c r="D182">
        <v>4</v>
      </c>
      <c r="G182" s="86">
        <v>39171</v>
      </c>
      <c r="H182" t="s">
        <v>40</v>
      </c>
      <c r="J182" t="s">
        <v>40</v>
      </c>
      <c r="K182" t="s">
        <v>979</v>
      </c>
    </row>
    <row r="183" spans="1:11">
      <c r="A183" t="s">
        <v>980</v>
      </c>
      <c r="B183" t="s">
        <v>981</v>
      </c>
      <c r="C183" t="s">
        <v>969</v>
      </c>
      <c r="D183">
        <v>78</v>
      </c>
      <c r="G183" s="86">
        <v>39171</v>
      </c>
      <c r="H183" t="s">
        <v>40</v>
      </c>
      <c r="J183" t="s">
        <v>40</v>
      </c>
      <c r="K183" t="s">
        <v>981</v>
      </c>
    </row>
    <row r="184" spans="1:11">
      <c r="A184" t="s">
        <v>982</v>
      </c>
      <c r="B184" t="s">
        <v>983</v>
      </c>
      <c r="C184" t="s">
        <v>984</v>
      </c>
      <c r="D184">
        <v>44</v>
      </c>
      <c r="F184">
        <v>8</v>
      </c>
      <c r="G184" s="86">
        <v>39171</v>
      </c>
      <c r="H184" t="s">
        <v>40</v>
      </c>
      <c r="J184" t="s">
        <v>40</v>
      </c>
      <c r="K184" t="s">
        <v>983</v>
      </c>
    </row>
    <row r="185" spans="1:11">
      <c r="A185" t="s">
        <v>985</v>
      </c>
      <c r="B185" t="s">
        <v>986</v>
      </c>
      <c r="C185" t="s">
        <v>969</v>
      </c>
      <c r="D185">
        <v>6</v>
      </c>
      <c r="G185" s="86">
        <v>39171</v>
      </c>
      <c r="H185" t="s">
        <v>40</v>
      </c>
      <c r="J185" t="s">
        <v>40</v>
      </c>
      <c r="K185" t="s">
        <v>986</v>
      </c>
    </row>
    <row r="186" spans="1:11">
      <c r="A186" t="s">
        <v>987</v>
      </c>
      <c r="B186" t="s">
        <v>988</v>
      </c>
      <c r="C186" t="s">
        <v>969</v>
      </c>
      <c r="D186">
        <v>50</v>
      </c>
      <c r="G186" s="86">
        <v>39644</v>
      </c>
      <c r="H186" t="s">
        <v>40</v>
      </c>
      <c r="J186" t="s">
        <v>40</v>
      </c>
      <c r="K186" t="s">
        <v>988</v>
      </c>
    </row>
    <row r="187" spans="1:11">
      <c r="A187" t="s">
        <v>989</v>
      </c>
      <c r="B187" t="s">
        <v>990</v>
      </c>
      <c r="C187" t="s">
        <v>991</v>
      </c>
      <c r="D187">
        <v>22</v>
      </c>
      <c r="G187" s="86">
        <v>39631</v>
      </c>
      <c r="H187" t="s">
        <v>40</v>
      </c>
      <c r="J187" t="s">
        <v>40</v>
      </c>
      <c r="K187" t="s">
        <v>990</v>
      </c>
    </row>
    <row r="188" spans="1:11">
      <c r="A188" t="s">
        <v>992</v>
      </c>
      <c r="B188" t="s">
        <v>993</v>
      </c>
      <c r="D188">
        <v>1</v>
      </c>
      <c r="G188" s="86">
        <v>39644</v>
      </c>
      <c r="H188" t="s">
        <v>40</v>
      </c>
      <c r="J188" t="s">
        <v>40</v>
      </c>
      <c r="K188" t="s">
        <v>993</v>
      </c>
    </row>
    <row r="189" spans="1:11">
      <c r="A189" t="s">
        <v>994</v>
      </c>
      <c r="B189" t="s">
        <v>995</v>
      </c>
      <c r="D189">
        <v>149</v>
      </c>
      <c r="G189" s="86">
        <v>41144</v>
      </c>
      <c r="H189" t="s">
        <v>40</v>
      </c>
      <c r="J189" t="s">
        <v>40</v>
      </c>
      <c r="K189" t="s">
        <v>995</v>
      </c>
    </row>
    <row r="190" spans="1:11">
      <c r="A190" t="s">
        <v>996</v>
      </c>
      <c r="B190" t="s">
        <v>997</v>
      </c>
      <c r="D190">
        <v>127</v>
      </c>
      <c r="G190" s="86">
        <v>41144</v>
      </c>
      <c r="H190" t="s">
        <v>40</v>
      </c>
      <c r="J190" t="s">
        <v>40</v>
      </c>
      <c r="K190" t="s">
        <v>997</v>
      </c>
    </row>
    <row r="191" spans="1:11">
      <c r="A191" t="s">
        <v>998</v>
      </c>
      <c r="B191" t="s">
        <v>999</v>
      </c>
      <c r="C191" t="s">
        <v>1000</v>
      </c>
      <c r="D191">
        <v>174</v>
      </c>
      <c r="G191" s="86">
        <v>41138</v>
      </c>
      <c r="H191" t="s">
        <v>40</v>
      </c>
      <c r="J191" t="s">
        <v>40</v>
      </c>
      <c r="K191" t="s">
        <v>999</v>
      </c>
    </row>
    <row r="192" spans="1:11">
      <c r="A192" t="s">
        <v>1001</v>
      </c>
      <c r="B192" t="s">
        <v>1002</v>
      </c>
      <c r="C192" t="s">
        <v>1003</v>
      </c>
      <c r="D192">
        <v>102</v>
      </c>
      <c r="G192" s="86">
        <v>39644</v>
      </c>
      <c r="H192" t="s">
        <v>40</v>
      </c>
      <c r="J192" t="s">
        <v>40</v>
      </c>
      <c r="K192" t="s">
        <v>1002</v>
      </c>
    </row>
    <row r="193" spans="1:11">
      <c r="A193" t="s">
        <v>1004</v>
      </c>
      <c r="B193" t="s">
        <v>957</v>
      </c>
      <c r="D193">
        <v>2</v>
      </c>
      <c r="G193" s="86">
        <v>39644</v>
      </c>
      <c r="H193" t="s">
        <v>40</v>
      </c>
      <c r="J193" t="s">
        <v>40</v>
      </c>
      <c r="K193" t="s">
        <v>957</v>
      </c>
    </row>
    <row r="194" spans="1:11">
      <c r="A194" t="s">
        <v>1005</v>
      </c>
      <c r="B194" t="s">
        <v>1006</v>
      </c>
      <c r="C194" t="s">
        <v>1007</v>
      </c>
      <c r="D194">
        <v>15</v>
      </c>
      <c r="G194" s="86">
        <v>39133</v>
      </c>
      <c r="H194" t="s">
        <v>40</v>
      </c>
      <c r="J194" t="s">
        <v>40</v>
      </c>
      <c r="K194" t="s">
        <v>1006</v>
      </c>
    </row>
    <row r="195" spans="1:11">
      <c r="A195" t="s">
        <v>1008</v>
      </c>
      <c r="B195" t="s">
        <v>1009</v>
      </c>
      <c r="C195" t="s">
        <v>1010</v>
      </c>
      <c r="D195">
        <v>27</v>
      </c>
      <c r="G195" s="86">
        <v>39133</v>
      </c>
      <c r="H195" t="s">
        <v>40</v>
      </c>
      <c r="J195" t="s">
        <v>40</v>
      </c>
      <c r="K195" t="s">
        <v>1009</v>
      </c>
    </row>
    <row r="196" spans="1:11">
      <c r="A196" t="s">
        <v>1011</v>
      </c>
      <c r="B196" t="s">
        <v>1012</v>
      </c>
      <c r="C196" t="s">
        <v>1013</v>
      </c>
      <c r="D196">
        <v>15</v>
      </c>
      <c r="G196" s="86">
        <v>39133</v>
      </c>
      <c r="H196" t="s">
        <v>40</v>
      </c>
      <c r="J196" t="s">
        <v>40</v>
      </c>
      <c r="K196" t="s">
        <v>1012</v>
      </c>
    </row>
    <row r="197" spans="1:11">
      <c r="A197" t="s">
        <v>1014</v>
      </c>
      <c r="B197" t="s">
        <v>1015</v>
      </c>
      <c r="C197" t="s">
        <v>1016</v>
      </c>
      <c r="D197">
        <v>27</v>
      </c>
      <c r="G197" s="86">
        <v>39133</v>
      </c>
      <c r="H197" t="s">
        <v>40</v>
      </c>
      <c r="J197" t="s">
        <v>40</v>
      </c>
      <c r="K197" t="s">
        <v>1015</v>
      </c>
    </row>
    <row r="198" spans="1:11">
      <c r="A198" t="s">
        <v>1017</v>
      </c>
      <c r="B198" t="s">
        <v>1018</v>
      </c>
      <c r="D198">
        <v>2</v>
      </c>
      <c r="G198" s="86">
        <v>39644</v>
      </c>
      <c r="H198" t="s">
        <v>40</v>
      </c>
      <c r="J198" t="s">
        <v>40</v>
      </c>
      <c r="K198" t="s">
        <v>1018</v>
      </c>
    </row>
    <row r="199" spans="1:11">
      <c r="A199" t="s">
        <v>1019</v>
      </c>
      <c r="B199" t="s">
        <v>1020</v>
      </c>
      <c r="D199">
        <v>8</v>
      </c>
      <c r="G199" s="86">
        <v>39644</v>
      </c>
      <c r="H199" t="s">
        <v>40</v>
      </c>
      <c r="J199" t="s">
        <v>40</v>
      </c>
      <c r="K199" t="s">
        <v>1020</v>
      </c>
    </row>
    <row r="200" spans="1:11">
      <c r="A200" t="s">
        <v>1021</v>
      </c>
      <c r="B200" t="s">
        <v>1022</v>
      </c>
      <c r="C200" t="s">
        <v>1023</v>
      </c>
      <c r="D200">
        <v>30</v>
      </c>
      <c r="G200" s="86">
        <v>40730</v>
      </c>
      <c r="H200" t="s">
        <v>40</v>
      </c>
      <c r="J200" t="s">
        <v>40</v>
      </c>
      <c r="K200" t="s">
        <v>1022</v>
      </c>
    </row>
    <row r="201" spans="1:11">
      <c r="A201" t="s">
        <v>1024</v>
      </c>
      <c r="B201" t="s">
        <v>1025</v>
      </c>
      <c r="C201" t="s">
        <v>953</v>
      </c>
      <c r="D201">
        <v>24</v>
      </c>
      <c r="G201" s="86">
        <v>39631</v>
      </c>
      <c r="H201" t="s">
        <v>40</v>
      </c>
      <c r="J201" t="s">
        <v>40</v>
      </c>
      <c r="K201" t="s">
        <v>1026</v>
      </c>
    </row>
    <row r="202" spans="1:11">
      <c r="A202" t="s">
        <v>1027</v>
      </c>
      <c r="B202" t="s">
        <v>1028</v>
      </c>
      <c r="D202">
        <v>39</v>
      </c>
      <c r="G202" s="86">
        <v>39644</v>
      </c>
      <c r="H202" t="s">
        <v>40</v>
      </c>
      <c r="J202" t="s">
        <v>40</v>
      </c>
      <c r="K202" t="s">
        <v>1028</v>
      </c>
    </row>
    <row r="203" spans="1:11">
      <c r="A203" t="s">
        <v>1029</v>
      </c>
      <c r="B203" t="s">
        <v>1030</v>
      </c>
      <c r="D203">
        <v>7</v>
      </c>
      <c r="F203">
        <v>1.5</v>
      </c>
      <c r="G203" s="86">
        <v>39644</v>
      </c>
      <c r="H203" t="s">
        <v>40</v>
      </c>
      <c r="J203" t="s">
        <v>40</v>
      </c>
      <c r="K203" t="s">
        <v>1030</v>
      </c>
    </row>
    <row r="204" spans="1:11">
      <c r="A204" t="s">
        <v>1031</v>
      </c>
      <c r="B204" t="s">
        <v>1032</v>
      </c>
      <c r="D204">
        <v>65</v>
      </c>
      <c r="G204" s="86">
        <v>39644</v>
      </c>
      <c r="H204" t="s">
        <v>40</v>
      </c>
      <c r="J204" t="s">
        <v>40</v>
      </c>
      <c r="K204" t="s">
        <v>1032</v>
      </c>
    </row>
    <row r="205" spans="1:11">
      <c r="A205" t="s">
        <v>1033</v>
      </c>
      <c r="B205" t="s">
        <v>1034</v>
      </c>
      <c r="D205">
        <v>147</v>
      </c>
      <c r="G205" s="86">
        <v>39644</v>
      </c>
      <c r="H205" t="s">
        <v>40</v>
      </c>
      <c r="J205" t="s">
        <v>40</v>
      </c>
      <c r="K205" t="s">
        <v>1034</v>
      </c>
    </row>
    <row r="206" spans="1:11">
      <c r="A206" t="s">
        <v>1035</v>
      </c>
      <c r="B206" t="s">
        <v>1036</v>
      </c>
      <c r="D206">
        <v>45</v>
      </c>
      <c r="G206" s="86">
        <v>39644</v>
      </c>
      <c r="H206" t="s">
        <v>40</v>
      </c>
      <c r="J206" t="s">
        <v>40</v>
      </c>
      <c r="K206" t="s">
        <v>1036</v>
      </c>
    </row>
    <row r="207" spans="1:11">
      <c r="A207" t="s">
        <v>1037</v>
      </c>
      <c r="B207" t="s">
        <v>1038</v>
      </c>
      <c r="D207">
        <v>137</v>
      </c>
      <c r="G207" s="86">
        <v>39644</v>
      </c>
      <c r="H207" t="s">
        <v>40</v>
      </c>
      <c r="J207" t="s">
        <v>40</v>
      </c>
      <c r="K207" t="s">
        <v>1038</v>
      </c>
    </row>
    <row r="208" spans="1:11">
      <c r="A208" t="s">
        <v>1039</v>
      </c>
      <c r="B208" t="s">
        <v>1040</v>
      </c>
      <c r="D208">
        <v>23</v>
      </c>
      <c r="G208" s="86">
        <v>39644</v>
      </c>
      <c r="H208" t="s">
        <v>40</v>
      </c>
      <c r="J208" t="s">
        <v>40</v>
      </c>
      <c r="K208" t="s">
        <v>1040</v>
      </c>
    </row>
    <row r="209" spans="1:11">
      <c r="A209" t="s">
        <v>1041</v>
      </c>
      <c r="B209" t="s">
        <v>1042</v>
      </c>
      <c r="D209">
        <v>24</v>
      </c>
      <c r="G209" s="86">
        <v>39644</v>
      </c>
      <c r="H209" t="s">
        <v>40</v>
      </c>
      <c r="J209" t="s">
        <v>40</v>
      </c>
      <c r="K209" t="s">
        <v>1042</v>
      </c>
    </row>
    <row r="210" spans="1:11">
      <c r="A210" t="s">
        <v>1043</v>
      </c>
      <c r="B210" t="s">
        <v>1044</v>
      </c>
      <c r="D210">
        <v>4</v>
      </c>
      <c r="G210" s="86">
        <v>39644</v>
      </c>
      <c r="H210" t="s">
        <v>40</v>
      </c>
      <c r="J210" t="s">
        <v>40</v>
      </c>
      <c r="K210" t="s">
        <v>1044</v>
      </c>
    </row>
    <row r="211" spans="1:11">
      <c r="A211" t="s">
        <v>1045</v>
      </c>
      <c r="B211" t="s">
        <v>1046</v>
      </c>
      <c r="C211" t="s">
        <v>969</v>
      </c>
      <c r="D211">
        <v>23</v>
      </c>
      <c r="G211" s="86">
        <v>39631</v>
      </c>
      <c r="H211" t="s">
        <v>40</v>
      </c>
      <c r="J211" t="s">
        <v>40</v>
      </c>
      <c r="K211" t="s">
        <v>1046</v>
      </c>
    </row>
    <row r="212" spans="1:11">
      <c r="A212" t="s">
        <v>1047</v>
      </c>
      <c r="B212" t="s">
        <v>1048</v>
      </c>
      <c r="C212" t="s">
        <v>1049</v>
      </c>
      <c r="D212">
        <v>44</v>
      </c>
      <c r="G212" s="86">
        <v>39644</v>
      </c>
      <c r="H212" t="s">
        <v>40</v>
      </c>
      <c r="J212" t="s">
        <v>40</v>
      </c>
      <c r="K212" t="s">
        <v>1048</v>
      </c>
    </row>
    <row r="213" spans="1:11">
      <c r="A213" t="s">
        <v>1050</v>
      </c>
      <c r="B213" t="s">
        <v>1051</v>
      </c>
      <c r="C213" t="s">
        <v>1049</v>
      </c>
      <c r="D213">
        <v>44</v>
      </c>
      <c r="G213" s="86">
        <v>39644</v>
      </c>
      <c r="H213" t="s">
        <v>40</v>
      </c>
      <c r="J213" t="s">
        <v>40</v>
      </c>
      <c r="K213" t="s">
        <v>1051</v>
      </c>
    </row>
    <row r="214" spans="1:11">
      <c r="A214" t="s">
        <v>1052</v>
      </c>
      <c r="B214" t="s">
        <v>1053</v>
      </c>
      <c r="D214">
        <v>2</v>
      </c>
      <c r="E214" t="s">
        <v>698</v>
      </c>
      <c r="F214">
        <v>1</v>
      </c>
      <c r="G214" s="86">
        <v>40655</v>
      </c>
      <c r="H214" t="s">
        <v>40</v>
      </c>
      <c r="J214" t="s">
        <v>40</v>
      </c>
      <c r="K214" t="s">
        <v>1054</v>
      </c>
    </row>
    <row r="215" spans="1:11">
      <c r="A215" t="s">
        <v>1055</v>
      </c>
      <c r="B215" t="s">
        <v>1056</v>
      </c>
      <c r="C215" t="s">
        <v>1057</v>
      </c>
      <c r="D215">
        <v>12</v>
      </c>
      <c r="G215" s="86">
        <v>39716</v>
      </c>
      <c r="H215" t="s">
        <v>40</v>
      </c>
      <c r="J215" t="s">
        <v>40</v>
      </c>
      <c r="K215" t="s">
        <v>1058</v>
      </c>
    </row>
    <row r="216" spans="1:11">
      <c r="A216" t="s">
        <v>1059</v>
      </c>
      <c r="B216" t="s">
        <v>1060</v>
      </c>
      <c r="C216" t="s">
        <v>1061</v>
      </c>
      <c r="D216">
        <v>24</v>
      </c>
      <c r="G216" s="86">
        <v>40024</v>
      </c>
      <c r="H216" t="s">
        <v>40</v>
      </c>
      <c r="J216" t="s">
        <v>40</v>
      </c>
      <c r="K216" t="s">
        <v>1062</v>
      </c>
    </row>
    <row r="217" spans="1:11">
      <c r="A217" t="s">
        <v>1063</v>
      </c>
      <c r="B217" t="s">
        <v>1064</v>
      </c>
      <c r="C217" t="s">
        <v>1065</v>
      </c>
      <c r="D217">
        <v>20</v>
      </c>
      <c r="G217" s="86">
        <v>40024</v>
      </c>
      <c r="H217" t="s">
        <v>40</v>
      </c>
      <c r="J217" t="s">
        <v>40</v>
      </c>
      <c r="K217" t="s">
        <v>1064</v>
      </c>
    </row>
    <row r="218" spans="1:11">
      <c r="A218" t="s">
        <v>1066</v>
      </c>
      <c r="B218" t="s">
        <v>1067</v>
      </c>
      <c r="C218" t="s">
        <v>1061</v>
      </c>
      <c r="D218">
        <v>7</v>
      </c>
      <c r="E218" t="s">
        <v>698</v>
      </c>
      <c r="F218">
        <v>1</v>
      </c>
      <c r="G218" s="86">
        <v>41138</v>
      </c>
      <c r="H218" t="s">
        <v>40</v>
      </c>
      <c r="J218" t="s">
        <v>40</v>
      </c>
      <c r="K218" t="s">
        <v>1068</v>
      </c>
    </row>
    <row r="219" spans="1:11">
      <c r="A219" t="s">
        <v>1069</v>
      </c>
      <c r="B219" t="s">
        <v>1070</v>
      </c>
      <c r="C219" t="s">
        <v>1071</v>
      </c>
      <c r="D219">
        <v>32</v>
      </c>
      <c r="G219" s="86">
        <v>40016</v>
      </c>
      <c r="H219" t="s">
        <v>40</v>
      </c>
      <c r="J219" t="s">
        <v>40</v>
      </c>
      <c r="K219" t="s">
        <v>1072</v>
      </c>
    </row>
    <row r="220" spans="1:11">
      <c r="A220" t="s">
        <v>1073</v>
      </c>
      <c r="B220" t="s">
        <v>1074</v>
      </c>
      <c r="C220" t="s">
        <v>1075</v>
      </c>
      <c r="D220">
        <v>32</v>
      </c>
      <c r="G220" s="86">
        <v>40016</v>
      </c>
      <c r="H220" t="s">
        <v>40</v>
      </c>
      <c r="J220" t="s">
        <v>40</v>
      </c>
      <c r="K220" t="s">
        <v>1076</v>
      </c>
    </row>
    <row r="221" spans="1:11">
      <c r="A221" t="s">
        <v>1077</v>
      </c>
      <c r="B221" t="s">
        <v>1078</v>
      </c>
      <c r="C221" t="s">
        <v>1079</v>
      </c>
      <c r="D221">
        <v>78</v>
      </c>
      <c r="G221" s="86">
        <v>40024</v>
      </c>
      <c r="H221" t="s">
        <v>40</v>
      </c>
      <c r="J221" t="s">
        <v>40</v>
      </c>
      <c r="K221" t="s">
        <v>1078</v>
      </c>
    </row>
    <row r="222" spans="1:11">
      <c r="A222" t="s">
        <v>1080</v>
      </c>
      <c r="B222" t="s">
        <v>1081</v>
      </c>
      <c r="C222" t="s">
        <v>1065</v>
      </c>
      <c r="D222">
        <v>54</v>
      </c>
      <c r="G222" s="86">
        <v>40024</v>
      </c>
      <c r="H222" t="s">
        <v>40</v>
      </c>
      <c r="J222" t="s">
        <v>40</v>
      </c>
      <c r="K222" t="s">
        <v>1081</v>
      </c>
    </row>
    <row r="223" spans="1:11">
      <c r="A223" t="s">
        <v>1082</v>
      </c>
      <c r="B223" t="s">
        <v>1083</v>
      </c>
      <c r="C223" t="s">
        <v>1079</v>
      </c>
      <c r="D223">
        <v>54</v>
      </c>
      <c r="G223" s="86">
        <v>40024</v>
      </c>
      <c r="H223" t="s">
        <v>40</v>
      </c>
      <c r="J223" t="s">
        <v>40</v>
      </c>
      <c r="K223" t="s">
        <v>1083</v>
      </c>
    </row>
    <row r="224" spans="1:11">
      <c r="A224" t="s">
        <v>1084</v>
      </c>
      <c r="B224" t="s">
        <v>1085</v>
      </c>
      <c r="C224" t="s">
        <v>1086</v>
      </c>
      <c r="D224">
        <v>69</v>
      </c>
      <c r="F224">
        <v>9</v>
      </c>
      <c r="G224" s="86">
        <v>39980</v>
      </c>
      <c r="H224" t="s">
        <v>40</v>
      </c>
      <c r="J224" t="s">
        <v>40</v>
      </c>
      <c r="K224" t="s">
        <v>1085</v>
      </c>
    </row>
    <row r="225" spans="1:11">
      <c r="A225" t="s">
        <v>1087</v>
      </c>
      <c r="B225" t="s">
        <v>1088</v>
      </c>
      <c r="C225" t="s">
        <v>1089</v>
      </c>
      <c r="D225">
        <v>78</v>
      </c>
      <c r="G225" s="86">
        <v>40024</v>
      </c>
      <c r="H225" t="s">
        <v>40</v>
      </c>
      <c r="J225" t="s">
        <v>40</v>
      </c>
      <c r="K225" t="s">
        <v>1088</v>
      </c>
    </row>
    <row r="226" spans="1:11">
      <c r="A226" t="s">
        <v>1090</v>
      </c>
      <c r="B226" t="s">
        <v>1091</v>
      </c>
      <c r="C226" t="s">
        <v>1092</v>
      </c>
      <c r="D226">
        <v>33</v>
      </c>
      <c r="F226">
        <v>6</v>
      </c>
      <c r="G226" s="86">
        <v>40159</v>
      </c>
      <c r="H226" t="s">
        <v>40</v>
      </c>
      <c r="J226" t="s">
        <v>40</v>
      </c>
      <c r="K226" t="s">
        <v>1091</v>
      </c>
    </row>
    <row r="227" spans="1:11">
      <c r="A227" t="s">
        <v>1093</v>
      </c>
      <c r="B227" t="s">
        <v>1094</v>
      </c>
      <c r="C227" t="s">
        <v>1095</v>
      </c>
      <c r="D227">
        <v>14</v>
      </c>
      <c r="G227" s="86">
        <v>40730</v>
      </c>
      <c r="H227" t="s">
        <v>40</v>
      </c>
      <c r="J227" t="s">
        <v>40</v>
      </c>
      <c r="K227" t="s">
        <v>1096</v>
      </c>
    </row>
    <row r="228" spans="1:11">
      <c r="A228" t="s">
        <v>1097</v>
      </c>
      <c r="B228" t="s">
        <v>1098</v>
      </c>
      <c r="C228" t="s">
        <v>580</v>
      </c>
      <c r="D228">
        <v>62</v>
      </c>
      <c r="G228" s="86">
        <v>39996</v>
      </c>
      <c r="H228" t="s">
        <v>40</v>
      </c>
      <c r="J228" t="s">
        <v>40</v>
      </c>
      <c r="K228" t="s">
        <v>1099</v>
      </c>
    </row>
    <row r="229" spans="1:11">
      <c r="A229" t="s">
        <v>1100</v>
      </c>
      <c r="B229" t="s">
        <v>1101</v>
      </c>
      <c r="D229">
        <v>54</v>
      </c>
      <c r="G229" s="86">
        <v>40024</v>
      </c>
      <c r="H229" t="s">
        <v>40</v>
      </c>
      <c r="J229" t="s">
        <v>40</v>
      </c>
      <c r="K229" t="s">
        <v>1101</v>
      </c>
    </row>
    <row r="230" spans="1:11">
      <c r="A230" t="s">
        <v>1102</v>
      </c>
      <c r="B230" t="s">
        <v>1103</v>
      </c>
      <c r="C230" t="s">
        <v>1104</v>
      </c>
      <c r="D230">
        <v>54</v>
      </c>
      <c r="G230" s="86">
        <v>39996</v>
      </c>
      <c r="H230" t="s">
        <v>40</v>
      </c>
      <c r="J230" t="s">
        <v>40</v>
      </c>
      <c r="K230" t="s">
        <v>1103</v>
      </c>
    </row>
    <row r="231" spans="1:11">
      <c r="A231" t="s">
        <v>1105</v>
      </c>
      <c r="B231" t="s">
        <v>1106</v>
      </c>
      <c r="C231" t="s">
        <v>960</v>
      </c>
      <c r="D231">
        <v>58</v>
      </c>
      <c r="G231" s="86">
        <v>39996</v>
      </c>
      <c r="H231" t="s">
        <v>40</v>
      </c>
      <c r="J231" t="s">
        <v>40</v>
      </c>
      <c r="K231" t="s">
        <v>1107</v>
      </c>
    </row>
    <row r="232" spans="1:11">
      <c r="A232" t="s">
        <v>1108</v>
      </c>
      <c r="B232" t="s">
        <v>1109</v>
      </c>
      <c r="D232">
        <v>8</v>
      </c>
      <c r="G232" s="86">
        <v>40655</v>
      </c>
      <c r="H232" t="s">
        <v>40</v>
      </c>
      <c r="J232" t="s">
        <v>40</v>
      </c>
      <c r="K232" t="s">
        <v>1109</v>
      </c>
    </row>
    <row r="233" spans="1:11">
      <c r="A233" t="s">
        <v>1110</v>
      </c>
      <c r="B233" t="s">
        <v>1111</v>
      </c>
      <c r="D233">
        <v>25</v>
      </c>
      <c r="G233" s="86">
        <v>40655</v>
      </c>
      <c r="H233" t="s">
        <v>40</v>
      </c>
      <c r="J233" t="s">
        <v>40</v>
      </c>
      <c r="K233" t="s">
        <v>1111</v>
      </c>
    </row>
    <row r="234" spans="1:11">
      <c r="A234" t="s">
        <v>1112</v>
      </c>
      <c r="B234" t="s">
        <v>1113</v>
      </c>
      <c r="C234" t="s">
        <v>1114</v>
      </c>
      <c r="D234">
        <v>32</v>
      </c>
      <c r="G234" s="86">
        <v>40655</v>
      </c>
      <c r="H234" t="s">
        <v>40</v>
      </c>
      <c r="J234" t="s">
        <v>40</v>
      </c>
      <c r="K234" t="s">
        <v>1113</v>
      </c>
    </row>
    <row r="235" spans="1:11">
      <c r="A235" t="s">
        <v>1115</v>
      </c>
      <c r="B235" t="s">
        <v>1116</v>
      </c>
      <c r="C235" t="s">
        <v>1117</v>
      </c>
      <c r="D235">
        <v>57</v>
      </c>
      <c r="F235">
        <v>6</v>
      </c>
      <c r="G235" s="86">
        <v>40655</v>
      </c>
      <c r="H235" t="s">
        <v>40</v>
      </c>
      <c r="J235" t="s">
        <v>40</v>
      </c>
      <c r="K235" t="s">
        <v>1116</v>
      </c>
    </row>
    <row r="236" spans="1:11">
      <c r="A236" t="s">
        <v>1118</v>
      </c>
      <c r="B236" t="s">
        <v>1119</v>
      </c>
      <c r="C236" t="s">
        <v>1120</v>
      </c>
      <c r="D236">
        <v>18</v>
      </c>
      <c r="G236" s="86">
        <v>40655</v>
      </c>
      <c r="H236" t="s">
        <v>40</v>
      </c>
      <c r="J236" t="s">
        <v>40</v>
      </c>
      <c r="K236" t="s">
        <v>1119</v>
      </c>
    </row>
    <row r="237" spans="1:11">
      <c r="A237" t="s">
        <v>1121</v>
      </c>
      <c r="B237" t="s">
        <v>1122</v>
      </c>
      <c r="C237" t="s">
        <v>1123</v>
      </c>
      <c r="D237">
        <v>249</v>
      </c>
      <c r="G237" s="86">
        <v>40655</v>
      </c>
      <c r="H237" t="s">
        <v>40</v>
      </c>
      <c r="J237" t="s">
        <v>40</v>
      </c>
      <c r="K237" t="s">
        <v>1122</v>
      </c>
    </row>
    <row r="238" spans="1:11">
      <c r="A238" t="s">
        <v>1124</v>
      </c>
      <c r="B238" t="s">
        <v>1125</v>
      </c>
      <c r="C238" t="s">
        <v>1126</v>
      </c>
      <c r="D238">
        <v>37</v>
      </c>
      <c r="G238" s="86">
        <v>40655</v>
      </c>
      <c r="H238" t="s">
        <v>40</v>
      </c>
      <c r="J238" t="s">
        <v>40</v>
      </c>
      <c r="K238" t="s">
        <v>1125</v>
      </c>
    </row>
    <row r="239" spans="1:11">
      <c r="A239" t="s">
        <v>1127</v>
      </c>
      <c r="B239" t="s">
        <v>1128</v>
      </c>
      <c r="C239" t="s">
        <v>1129</v>
      </c>
      <c r="D239">
        <v>4</v>
      </c>
      <c r="G239" s="86">
        <v>40655</v>
      </c>
      <c r="H239" t="s">
        <v>40</v>
      </c>
      <c r="J239" t="s">
        <v>40</v>
      </c>
      <c r="K239" t="s">
        <v>1128</v>
      </c>
    </row>
    <row r="240" spans="1:11">
      <c r="A240" t="s">
        <v>1130</v>
      </c>
      <c r="B240" t="s">
        <v>1131</v>
      </c>
      <c r="C240" t="s">
        <v>1132</v>
      </c>
      <c r="D240">
        <v>109</v>
      </c>
      <c r="G240" s="86">
        <v>40655</v>
      </c>
      <c r="H240" t="s">
        <v>40</v>
      </c>
      <c r="J240" t="s">
        <v>40</v>
      </c>
      <c r="K240" t="s">
        <v>1131</v>
      </c>
    </row>
    <row r="241" spans="1:11">
      <c r="A241" t="s">
        <v>1133</v>
      </c>
      <c r="B241" t="s">
        <v>1134</v>
      </c>
      <c r="C241" t="s">
        <v>1135</v>
      </c>
      <c r="D241">
        <v>13</v>
      </c>
      <c r="G241" s="86">
        <v>40655</v>
      </c>
      <c r="H241" t="s">
        <v>40</v>
      </c>
      <c r="J241" t="s">
        <v>40</v>
      </c>
      <c r="K241" t="s">
        <v>1134</v>
      </c>
    </row>
    <row r="242" spans="1:11">
      <c r="A242" t="s">
        <v>1136</v>
      </c>
      <c r="B242" t="s">
        <v>1137</v>
      </c>
      <c r="C242" t="s">
        <v>1132</v>
      </c>
      <c r="D242">
        <v>130</v>
      </c>
      <c r="G242" s="86">
        <v>40655</v>
      </c>
      <c r="H242" t="s">
        <v>40</v>
      </c>
      <c r="J242" t="s">
        <v>40</v>
      </c>
      <c r="K242" t="s">
        <v>1137</v>
      </c>
    </row>
    <row r="243" spans="1:11">
      <c r="A243" t="s">
        <v>1138</v>
      </c>
      <c r="B243" t="s">
        <v>1139</v>
      </c>
      <c r="D243">
        <v>76</v>
      </c>
      <c r="G243" s="86">
        <v>40655</v>
      </c>
      <c r="H243" t="s">
        <v>40</v>
      </c>
      <c r="J243" t="s">
        <v>40</v>
      </c>
      <c r="K243" t="s">
        <v>1139</v>
      </c>
    </row>
    <row r="244" spans="1:11">
      <c r="A244" t="s">
        <v>1140</v>
      </c>
      <c r="B244" t="s">
        <v>1141</v>
      </c>
      <c r="D244">
        <v>76</v>
      </c>
      <c r="G244" s="86">
        <v>40655</v>
      </c>
      <c r="H244" t="s">
        <v>40</v>
      </c>
      <c r="J244" t="s">
        <v>40</v>
      </c>
      <c r="K244" t="s">
        <v>1141</v>
      </c>
    </row>
    <row r="245" spans="1:11">
      <c r="A245" t="s">
        <v>1142</v>
      </c>
      <c r="B245" t="s">
        <v>1143</v>
      </c>
      <c r="C245" t="s">
        <v>1144</v>
      </c>
      <c r="D245">
        <v>8</v>
      </c>
      <c r="F245">
        <v>1</v>
      </c>
      <c r="G245" s="86">
        <v>40655</v>
      </c>
      <c r="H245" t="s">
        <v>40</v>
      </c>
      <c r="J245" t="s">
        <v>40</v>
      </c>
      <c r="K245" t="s">
        <v>1143</v>
      </c>
    </row>
    <row r="246" spans="1:11">
      <c r="A246" t="s">
        <v>1145</v>
      </c>
      <c r="B246" t="s">
        <v>1146</v>
      </c>
      <c r="C246" t="s">
        <v>1144</v>
      </c>
      <c r="D246">
        <v>8</v>
      </c>
      <c r="F246">
        <v>1</v>
      </c>
      <c r="G246" s="86">
        <v>40655</v>
      </c>
      <c r="H246" t="s">
        <v>40</v>
      </c>
      <c r="J246" t="s">
        <v>40</v>
      </c>
      <c r="K246" t="s">
        <v>1146</v>
      </c>
    </row>
    <row r="247" spans="1:11">
      <c r="A247" t="s">
        <v>1147</v>
      </c>
      <c r="B247" t="s">
        <v>1148</v>
      </c>
      <c r="D247">
        <v>1</v>
      </c>
      <c r="G247" s="86">
        <v>40655</v>
      </c>
      <c r="H247" t="s">
        <v>40</v>
      </c>
      <c r="J247" t="s">
        <v>40</v>
      </c>
      <c r="K247" t="s">
        <v>1148</v>
      </c>
    </row>
    <row r="248" spans="1:11">
      <c r="A248" t="s">
        <v>1149</v>
      </c>
      <c r="B248" t="s">
        <v>1150</v>
      </c>
      <c r="C248" t="s">
        <v>1151</v>
      </c>
      <c r="D248">
        <v>28</v>
      </c>
      <c r="G248" s="86">
        <v>40655</v>
      </c>
      <c r="H248" t="s">
        <v>40</v>
      </c>
      <c r="J248" t="s">
        <v>40</v>
      </c>
      <c r="K248" t="s">
        <v>1150</v>
      </c>
    </row>
    <row r="249" spans="1:11">
      <c r="A249" t="s">
        <v>1152</v>
      </c>
      <c r="B249" t="s">
        <v>1153</v>
      </c>
      <c r="C249" t="s">
        <v>1151</v>
      </c>
      <c r="D249">
        <v>28</v>
      </c>
      <c r="G249" s="86">
        <v>40655</v>
      </c>
      <c r="H249" t="s">
        <v>40</v>
      </c>
      <c r="J249" t="s">
        <v>40</v>
      </c>
      <c r="K249" t="s">
        <v>1153</v>
      </c>
    </row>
    <row r="250" spans="1:11">
      <c r="A250" t="s">
        <v>1154</v>
      </c>
      <c r="B250" t="s">
        <v>1155</v>
      </c>
      <c r="C250" t="s">
        <v>1156</v>
      </c>
      <c r="D250">
        <v>9</v>
      </c>
      <c r="G250" s="86">
        <v>40655</v>
      </c>
      <c r="H250" t="s">
        <v>40</v>
      </c>
      <c r="J250" t="s">
        <v>40</v>
      </c>
      <c r="K250" t="s">
        <v>1155</v>
      </c>
    </row>
    <row r="251" spans="1:11">
      <c r="A251" t="s">
        <v>1157</v>
      </c>
      <c r="B251" t="s">
        <v>1158</v>
      </c>
      <c r="C251" t="s">
        <v>1159</v>
      </c>
      <c r="D251">
        <v>96</v>
      </c>
      <c r="G251" s="86">
        <v>40655</v>
      </c>
      <c r="H251" t="s">
        <v>40</v>
      </c>
      <c r="J251" t="s">
        <v>40</v>
      </c>
      <c r="K251" t="s">
        <v>1158</v>
      </c>
    </row>
    <row r="252" spans="1:11">
      <c r="A252" t="s">
        <v>1160</v>
      </c>
      <c r="B252" t="s">
        <v>1161</v>
      </c>
      <c r="C252" t="s">
        <v>1162</v>
      </c>
      <c r="D252">
        <v>122</v>
      </c>
      <c r="G252" s="86">
        <v>40655</v>
      </c>
      <c r="H252" t="s">
        <v>40</v>
      </c>
      <c r="J252" t="s">
        <v>40</v>
      </c>
      <c r="K252" t="s">
        <v>1161</v>
      </c>
    </row>
    <row r="253" spans="1:11">
      <c r="A253" t="s">
        <v>1163</v>
      </c>
      <c r="B253" t="s">
        <v>1164</v>
      </c>
      <c r="D253">
        <v>50</v>
      </c>
      <c r="G253" s="86">
        <v>40655</v>
      </c>
      <c r="H253" t="s">
        <v>40</v>
      </c>
      <c r="J253" t="s">
        <v>40</v>
      </c>
      <c r="K253" t="s">
        <v>1164</v>
      </c>
    </row>
    <row r="254" spans="1:11">
      <c r="A254" t="s">
        <v>1165</v>
      </c>
      <c r="B254" t="s">
        <v>1166</v>
      </c>
      <c r="D254">
        <v>21</v>
      </c>
      <c r="G254" s="86">
        <v>40655</v>
      </c>
      <c r="H254" t="s">
        <v>40</v>
      </c>
      <c r="J254" t="s">
        <v>40</v>
      </c>
      <c r="K254" t="s">
        <v>1166</v>
      </c>
    </row>
    <row r="255" spans="1:11">
      <c r="A255" t="s">
        <v>1167</v>
      </c>
      <c r="B255" t="s">
        <v>1168</v>
      </c>
      <c r="D255">
        <v>11</v>
      </c>
      <c r="G255" s="86">
        <v>40655</v>
      </c>
      <c r="H255" t="s">
        <v>40</v>
      </c>
      <c r="J255" t="s">
        <v>40</v>
      </c>
      <c r="K255" t="s">
        <v>1168</v>
      </c>
    </row>
    <row r="256" spans="1:11">
      <c r="A256" t="s">
        <v>1169</v>
      </c>
      <c r="B256" t="s">
        <v>1170</v>
      </c>
      <c r="D256">
        <v>16</v>
      </c>
      <c r="G256" s="86">
        <v>40655</v>
      </c>
      <c r="H256" t="s">
        <v>40</v>
      </c>
      <c r="J256" t="s">
        <v>40</v>
      </c>
      <c r="K256" t="s">
        <v>1170</v>
      </c>
    </row>
    <row r="257" spans="1:11">
      <c r="A257" t="s">
        <v>1171</v>
      </c>
      <c r="B257" t="s">
        <v>1172</v>
      </c>
      <c r="D257">
        <v>16</v>
      </c>
      <c r="G257" s="86">
        <v>40655</v>
      </c>
      <c r="H257" t="s">
        <v>40</v>
      </c>
      <c r="J257" t="s">
        <v>40</v>
      </c>
      <c r="K257" t="s">
        <v>1172</v>
      </c>
    </row>
    <row r="258" spans="1:11">
      <c r="A258" t="s">
        <v>1173</v>
      </c>
      <c r="B258" t="s">
        <v>1174</v>
      </c>
      <c r="C258" t="s">
        <v>1175</v>
      </c>
      <c r="D258">
        <v>373</v>
      </c>
      <c r="G258" s="86">
        <v>40655</v>
      </c>
      <c r="H258" t="s">
        <v>40</v>
      </c>
      <c r="J258" t="s">
        <v>40</v>
      </c>
      <c r="K258" t="s">
        <v>1174</v>
      </c>
    </row>
    <row r="259" spans="1:11">
      <c r="A259" t="s">
        <v>1176</v>
      </c>
      <c r="B259" t="s">
        <v>1177</v>
      </c>
      <c r="D259">
        <v>1</v>
      </c>
      <c r="G259" s="86">
        <v>40655</v>
      </c>
      <c r="H259" t="s">
        <v>40</v>
      </c>
      <c r="J259" t="s">
        <v>40</v>
      </c>
      <c r="K259" t="s">
        <v>1177</v>
      </c>
    </row>
    <row r="260" spans="1:11">
      <c r="A260" t="s">
        <v>1178</v>
      </c>
      <c r="B260" t="s">
        <v>1179</v>
      </c>
      <c r="D260">
        <v>16</v>
      </c>
      <c r="G260" s="86">
        <v>40655</v>
      </c>
      <c r="H260" t="s">
        <v>40</v>
      </c>
      <c r="J260" t="s">
        <v>40</v>
      </c>
      <c r="K260" t="s">
        <v>1179</v>
      </c>
    </row>
    <row r="261" spans="1:11">
      <c r="A261" t="s">
        <v>1180</v>
      </c>
      <c r="B261" t="s">
        <v>1181</v>
      </c>
      <c r="C261" t="s">
        <v>1182</v>
      </c>
      <c r="D261">
        <v>13</v>
      </c>
      <c r="G261" s="86">
        <v>40655</v>
      </c>
      <c r="H261" t="s">
        <v>40</v>
      </c>
      <c r="J261" t="s">
        <v>40</v>
      </c>
      <c r="K261" t="s">
        <v>1181</v>
      </c>
    </row>
    <row r="262" spans="1:11">
      <c r="A262" t="s">
        <v>1183</v>
      </c>
      <c r="B262" t="s">
        <v>1184</v>
      </c>
      <c r="D262">
        <v>25</v>
      </c>
      <c r="G262" s="86">
        <v>40655</v>
      </c>
      <c r="H262" t="s">
        <v>40</v>
      </c>
      <c r="J262" t="s">
        <v>40</v>
      </c>
      <c r="K262" t="s">
        <v>1185</v>
      </c>
    </row>
    <row r="263" spans="1:11">
      <c r="A263" t="s">
        <v>1186</v>
      </c>
      <c r="B263" t="s">
        <v>1187</v>
      </c>
      <c r="D263">
        <v>52</v>
      </c>
      <c r="G263" s="86">
        <v>40655</v>
      </c>
      <c r="H263" t="s">
        <v>40</v>
      </c>
      <c r="J263" t="s">
        <v>40</v>
      </c>
      <c r="K263" t="s">
        <v>1187</v>
      </c>
    </row>
    <row r="264" spans="1:11">
      <c r="A264" t="s">
        <v>1188</v>
      </c>
      <c r="B264" t="s">
        <v>1189</v>
      </c>
      <c r="D264">
        <v>38</v>
      </c>
      <c r="G264" s="86">
        <v>40655</v>
      </c>
      <c r="H264" t="s">
        <v>40</v>
      </c>
      <c r="J264" t="s">
        <v>40</v>
      </c>
      <c r="K264" t="s">
        <v>1190</v>
      </c>
    </row>
    <row r="265" spans="1:11">
      <c r="A265" t="s">
        <v>1191</v>
      </c>
      <c r="B265" t="s">
        <v>1192</v>
      </c>
      <c r="D265">
        <v>95</v>
      </c>
      <c r="G265" s="86">
        <v>40655</v>
      </c>
      <c r="H265" t="s">
        <v>40</v>
      </c>
      <c r="J265" t="s">
        <v>40</v>
      </c>
      <c r="K265" t="s">
        <v>1192</v>
      </c>
    </row>
    <row r="266" spans="1:11">
      <c r="A266" t="s">
        <v>1193</v>
      </c>
      <c r="B266" t="s">
        <v>1194</v>
      </c>
      <c r="D266">
        <v>4</v>
      </c>
      <c r="G266" s="86">
        <v>40655</v>
      </c>
      <c r="H266" t="s">
        <v>40</v>
      </c>
      <c r="J266" t="s">
        <v>40</v>
      </c>
      <c r="K266" t="s">
        <v>1194</v>
      </c>
    </row>
    <row r="267" spans="1:11">
      <c r="A267" t="s">
        <v>1195</v>
      </c>
      <c r="B267" t="s">
        <v>1196</v>
      </c>
      <c r="D267">
        <v>4</v>
      </c>
      <c r="G267" s="86">
        <v>40655</v>
      </c>
      <c r="H267" t="s">
        <v>40</v>
      </c>
      <c r="J267" t="s">
        <v>40</v>
      </c>
      <c r="K267" t="s">
        <v>1196</v>
      </c>
    </row>
    <row r="268" spans="1:11">
      <c r="A268" t="s">
        <v>1197</v>
      </c>
      <c r="B268" t="s">
        <v>1198</v>
      </c>
      <c r="C268" t="s">
        <v>1199</v>
      </c>
      <c r="D268">
        <v>6</v>
      </c>
      <c r="G268" s="86">
        <v>40655</v>
      </c>
      <c r="H268" t="s">
        <v>40</v>
      </c>
      <c r="J268" t="s">
        <v>40</v>
      </c>
      <c r="K268" t="s">
        <v>1198</v>
      </c>
    </row>
    <row r="269" spans="1:11">
      <c r="A269" t="s">
        <v>1200</v>
      </c>
      <c r="B269" t="s">
        <v>1201</v>
      </c>
      <c r="D269">
        <v>39</v>
      </c>
      <c r="G269" s="86">
        <v>40655</v>
      </c>
      <c r="H269" t="s">
        <v>40</v>
      </c>
      <c r="J269" t="s">
        <v>40</v>
      </c>
      <c r="K269" t="s">
        <v>1201</v>
      </c>
    </row>
    <row r="270" spans="1:11">
      <c r="A270" t="s">
        <v>1202</v>
      </c>
      <c r="B270" t="s">
        <v>1179</v>
      </c>
      <c r="D270">
        <v>5</v>
      </c>
      <c r="G270" s="86">
        <v>40655</v>
      </c>
      <c r="H270" t="s">
        <v>40</v>
      </c>
      <c r="J270" t="s">
        <v>40</v>
      </c>
      <c r="K270" t="s">
        <v>1179</v>
      </c>
    </row>
    <row r="271" spans="1:11">
      <c r="A271" t="s">
        <v>1203</v>
      </c>
      <c r="B271" t="s">
        <v>1204</v>
      </c>
      <c r="D271">
        <v>4</v>
      </c>
      <c r="G271" s="86">
        <v>40655</v>
      </c>
      <c r="H271" t="s">
        <v>40</v>
      </c>
      <c r="J271" t="s">
        <v>40</v>
      </c>
      <c r="K271" t="s">
        <v>1204</v>
      </c>
    </row>
    <row r="272" spans="1:11">
      <c r="A272" t="s">
        <v>1205</v>
      </c>
      <c r="B272" t="s">
        <v>1206</v>
      </c>
      <c r="D272">
        <v>34</v>
      </c>
      <c r="G272" s="86">
        <v>40655</v>
      </c>
      <c r="H272" t="s">
        <v>40</v>
      </c>
      <c r="J272" t="s">
        <v>40</v>
      </c>
      <c r="K272" t="s">
        <v>1206</v>
      </c>
    </row>
    <row r="273" spans="1:11">
      <c r="A273" t="s">
        <v>1207</v>
      </c>
      <c r="B273" t="s">
        <v>1208</v>
      </c>
      <c r="D273">
        <v>63</v>
      </c>
      <c r="G273" s="86">
        <v>40655</v>
      </c>
      <c r="H273" t="s">
        <v>40</v>
      </c>
      <c r="J273" t="s">
        <v>40</v>
      </c>
      <c r="K273" t="s">
        <v>1208</v>
      </c>
    </row>
    <row r="274" spans="1:11">
      <c r="A274" t="s">
        <v>1209</v>
      </c>
      <c r="B274" t="s">
        <v>1210</v>
      </c>
      <c r="D274">
        <v>16</v>
      </c>
      <c r="G274" s="86">
        <v>40655</v>
      </c>
      <c r="H274" t="s">
        <v>40</v>
      </c>
      <c r="J274" t="s">
        <v>40</v>
      </c>
      <c r="K274" t="s">
        <v>1210</v>
      </c>
    </row>
    <row r="275" spans="1:11">
      <c r="A275" t="s">
        <v>1211</v>
      </c>
      <c r="B275" t="s">
        <v>1212</v>
      </c>
      <c r="D275">
        <v>16</v>
      </c>
      <c r="G275" s="86">
        <v>40655</v>
      </c>
      <c r="H275" t="s">
        <v>40</v>
      </c>
      <c r="J275" t="s">
        <v>40</v>
      </c>
      <c r="K275" t="s">
        <v>1212</v>
      </c>
    </row>
    <row r="276" spans="1:11">
      <c r="A276" t="s">
        <v>1213</v>
      </c>
      <c r="B276" t="s">
        <v>1214</v>
      </c>
      <c r="D276">
        <v>21</v>
      </c>
      <c r="G276" s="86">
        <v>40655</v>
      </c>
      <c r="H276" t="s">
        <v>40</v>
      </c>
      <c r="J276" t="s">
        <v>40</v>
      </c>
      <c r="K276" t="s">
        <v>1214</v>
      </c>
    </row>
    <row r="277" spans="1:11">
      <c r="A277" t="s">
        <v>1215</v>
      </c>
      <c r="B277" t="s">
        <v>1216</v>
      </c>
      <c r="D277">
        <v>38</v>
      </c>
      <c r="G277" s="86">
        <v>40655</v>
      </c>
      <c r="H277" t="s">
        <v>40</v>
      </c>
      <c r="J277" t="s">
        <v>40</v>
      </c>
      <c r="K277" t="s">
        <v>1216</v>
      </c>
    </row>
    <row r="278" spans="1:11">
      <c r="A278" t="s">
        <v>1217</v>
      </c>
      <c r="B278" t="s">
        <v>1218</v>
      </c>
      <c r="D278">
        <v>38</v>
      </c>
      <c r="G278" s="86">
        <v>40655</v>
      </c>
      <c r="H278" t="s">
        <v>40</v>
      </c>
      <c r="J278" t="s">
        <v>40</v>
      </c>
      <c r="K278" t="s">
        <v>1218</v>
      </c>
    </row>
    <row r="279" spans="1:11">
      <c r="A279" t="s">
        <v>1219</v>
      </c>
      <c r="B279" t="s">
        <v>1220</v>
      </c>
      <c r="C279" t="s">
        <v>1221</v>
      </c>
      <c r="D279">
        <v>12</v>
      </c>
      <c r="G279" s="86">
        <v>40655</v>
      </c>
      <c r="H279" t="s">
        <v>40</v>
      </c>
      <c r="J279" t="s">
        <v>40</v>
      </c>
      <c r="K279" t="s">
        <v>1220</v>
      </c>
    </row>
    <row r="280" spans="1:11">
      <c r="A280" t="s">
        <v>1222</v>
      </c>
      <c r="B280" t="s">
        <v>1223</v>
      </c>
      <c r="C280" t="s">
        <v>1224</v>
      </c>
      <c r="D280">
        <v>32</v>
      </c>
      <c r="G280" s="86">
        <v>40655</v>
      </c>
      <c r="H280" t="s">
        <v>40</v>
      </c>
      <c r="J280" t="s">
        <v>40</v>
      </c>
      <c r="K280" t="s">
        <v>1223</v>
      </c>
    </row>
    <row r="281" spans="1:11">
      <c r="A281" t="s">
        <v>1225</v>
      </c>
      <c r="B281" t="s">
        <v>1226</v>
      </c>
      <c r="C281" t="s">
        <v>1224</v>
      </c>
      <c r="D281">
        <v>32</v>
      </c>
      <c r="G281" s="86">
        <v>40655</v>
      </c>
      <c r="H281" t="s">
        <v>40</v>
      </c>
      <c r="J281" t="s">
        <v>40</v>
      </c>
      <c r="K281" t="s">
        <v>1226</v>
      </c>
    </row>
    <row r="282" spans="1:11">
      <c r="A282" t="s">
        <v>1227</v>
      </c>
      <c r="B282" t="s">
        <v>1228</v>
      </c>
      <c r="D282">
        <v>0</v>
      </c>
      <c r="G282" s="86">
        <v>40655</v>
      </c>
      <c r="H282" t="s">
        <v>40</v>
      </c>
      <c r="J282" t="s">
        <v>40</v>
      </c>
      <c r="K282" t="s">
        <v>1228</v>
      </c>
    </row>
    <row r="283" spans="1:11">
      <c r="A283" t="s">
        <v>1229</v>
      </c>
      <c r="B283" t="s">
        <v>1230</v>
      </c>
      <c r="D283">
        <v>0</v>
      </c>
      <c r="G283" s="86">
        <v>40655</v>
      </c>
      <c r="H283" t="s">
        <v>40</v>
      </c>
      <c r="J283" t="s">
        <v>40</v>
      </c>
      <c r="K283" t="s">
        <v>1230</v>
      </c>
    </row>
    <row r="284" spans="1:11">
      <c r="A284" t="s">
        <v>1231</v>
      </c>
      <c r="B284" t="s">
        <v>1232</v>
      </c>
      <c r="D284">
        <v>0</v>
      </c>
      <c r="G284" s="86">
        <v>40655</v>
      </c>
      <c r="H284" t="s">
        <v>40</v>
      </c>
      <c r="J284" t="s">
        <v>40</v>
      </c>
      <c r="K284" t="s">
        <v>1232</v>
      </c>
    </row>
    <row r="285" spans="1:11">
      <c r="A285" t="s">
        <v>1233</v>
      </c>
      <c r="B285" t="s">
        <v>1234</v>
      </c>
      <c r="D285">
        <v>0</v>
      </c>
      <c r="G285" s="86">
        <v>40655</v>
      </c>
      <c r="H285" t="s">
        <v>40</v>
      </c>
      <c r="J285" t="s">
        <v>40</v>
      </c>
      <c r="K285" t="s">
        <v>1234</v>
      </c>
    </row>
    <row r="286" spans="1:11">
      <c r="A286" t="s">
        <v>1235</v>
      </c>
      <c r="B286" t="s">
        <v>1236</v>
      </c>
      <c r="C286" t="s">
        <v>1237</v>
      </c>
      <c r="D286">
        <v>6</v>
      </c>
      <c r="G286" s="86">
        <v>40655</v>
      </c>
      <c r="H286" t="s">
        <v>40</v>
      </c>
      <c r="J286" t="s">
        <v>40</v>
      </c>
      <c r="K286" t="s">
        <v>1236</v>
      </c>
    </row>
    <row r="287" spans="1:11">
      <c r="A287" t="s">
        <v>1238</v>
      </c>
      <c r="B287" t="s">
        <v>1239</v>
      </c>
      <c r="C287" t="s">
        <v>1240</v>
      </c>
      <c r="D287">
        <v>48</v>
      </c>
      <c r="F287">
        <v>5</v>
      </c>
      <c r="G287" s="86">
        <v>41138</v>
      </c>
      <c r="H287" t="s">
        <v>40</v>
      </c>
      <c r="J287" t="s">
        <v>40</v>
      </c>
      <c r="K287" t="s">
        <v>1239</v>
      </c>
    </row>
    <row r="288" spans="1:11">
      <c r="A288" t="s">
        <v>1241</v>
      </c>
      <c r="B288" t="s">
        <v>1242</v>
      </c>
      <c r="D288">
        <v>6</v>
      </c>
      <c r="G288" s="86">
        <v>40730</v>
      </c>
      <c r="H288" t="s">
        <v>40</v>
      </c>
      <c r="J288" t="s">
        <v>40</v>
      </c>
      <c r="K288" t="s">
        <v>1242</v>
      </c>
    </row>
    <row r="289" spans="1:11">
      <c r="A289" t="s">
        <v>1243</v>
      </c>
      <c r="B289" t="s">
        <v>1179</v>
      </c>
      <c r="D289">
        <v>42</v>
      </c>
      <c r="G289" s="86">
        <v>40655</v>
      </c>
      <c r="H289" t="s">
        <v>40</v>
      </c>
      <c r="J289" t="s">
        <v>40</v>
      </c>
      <c r="K289" t="s">
        <v>1179</v>
      </c>
    </row>
    <row r="290" spans="1:11">
      <c r="A290" t="s">
        <v>1244</v>
      </c>
      <c r="B290" t="s">
        <v>1179</v>
      </c>
      <c r="D290">
        <v>29</v>
      </c>
      <c r="G290" s="86">
        <v>40655</v>
      </c>
      <c r="H290" t="s">
        <v>40</v>
      </c>
      <c r="J290" t="s">
        <v>40</v>
      </c>
      <c r="K290" t="s">
        <v>1179</v>
      </c>
    </row>
    <row r="291" spans="1:11">
      <c r="A291" t="s">
        <v>1245</v>
      </c>
      <c r="B291" t="s">
        <v>1246</v>
      </c>
      <c r="C291" t="s">
        <v>1247</v>
      </c>
      <c r="D291">
        <v>67</v>
      </c>
      <c r="G291" s="86">
        <v>40655</v>
      </c>
      <c r="H291" t="s">
        <v>40</v>
      </c>
      <c r="J291" t="s">
        <v>40</v>
      </c>
      <c r="K291" t="s">
        <v>1246</v>
      </c>
    </row>
    <row r="292" spans="1:11">
      <c r="A292" t="s">
        <v>1248</v>
      </c>
      <c r="B292" t="s">
        <v>1249</v>
      </c>
      <c r="C292" t="s">
        <v>1250</v>
      </c>
      <c r="D292">
        <v>67</v>
      </c>
      <c r="G292" s="86">
        <v>40655</v>
      </c>
      <c r="H292" t="s">
        <v>40</v>
      </c>
      <c r="J292" t="s">
        <v>40</v>
      </c>
      <c r="K292" t="s">
        <v>1249</v>
      </c>
    </row>
    <row r="293" spans="1:11">
      <c r="A293" t="s">
        <v>1251</v>
      </c>
      <c r="B293" t="s">
        <v>1252</v>
      </c>
      <c r="C293" t="s">
        <v>1253</v>
      </c>
      <c r="D293">
        <v>32</v>
      </c>
      <c r="G293" s="86">
        <v>40655</v>
      </c>
      <c r="H293" t="s">
        <v>40</v>
      </c>
      <c r="J293" t="s">
        <v>40</v>
      </c>
      <c r="K293" t="s">
        <v>1252</v>
      </c>
    </row>
    <row r="294" spans="1:11">
      <c r="A294" t="s">
        <v>1254</v>
      </c>
      <c r="B294" t="s">
        <v>1255</v>
      </c>
      <c r="C294" t="s">
        <v>1256</v>
      </c>
      <c r="D294">
        <v>14</v>
      </c>
      <c r="G294" s="86">
        <v>40730</v>
      </c>
      <c r="H294" t="s">
        <v>40</v>
      </c>
      <c r="J294" t="s">
        <v>40</v>
      </c>
      <c r="K294" t="s">
        <v>1257</v>
      </c>
    </row>
    <row r="295" spans="1:11">
      <c r="A295" t="s">
        <v>1258</v>
      </c>
      <c r="B295" t="s">
        <v>1259</v>
      </c>
      <c r="C295" t="s">
        <v>1260</v>
      </c>
      <c r="D295">
        <v>14</v>
      </c>
      <c r="G295" s="86">
        <v>40730</v>
      </c>
      <c r="H295" t="s">
        <v>40</v>
      </c>
      <c r="J295" t="s">
        <v>40</v>
      </c>
      <c r="K295" t="s">
        <v>1261</v>
      </c>
    </row>
    <row r="296" spans="1:11">
      <c r="A296" t="s">
        <v>1262</v>
      </c>
      <c r="B296" t="s">
        <v>1263</v>
      </c>
      <c r="D296">
        <v>8</v>
      </c>
      <c r="G296" s="86">
        <v>40655</v>
      </c>
      <c r="H296" t="s">
        <v>40</v>
      </c>
      <c r="J296" t="s">
        <v>40</v>
      </c>
      <c r="K296" t="s">
        <v>1263</v>
      </c>
    </row>
    <row r="297" spans="1:11">
      <c r="A297" t="s">
        <v>1264</v>
      </c>
      <c r="B297" t="s">
        <v>1040</v>
      </c>
      <c r="D297">
        <v>11</v>
      </c>
      <c r="G297" s="86">
        <v>40655</v>
      </c>
      <c r="H297" t="s">
        <v>40</v>
      </c>
      <c r="J297" t="s">
        <v>40</v>
      </c>
      <c r="K297" t="s">
        <v>1040</v>
      </c>
    </row>
    <row r="298" spans="1:11">
      <c r="A298" t="s">
        <v>1265</v>
      </c>
      <c r="B298" t="s">
        <v>1179</v>
      </c>
      <c r="D298">
        <v>18</v>
      </c>
      <c r="G298" s="86">
        <v>40655</v>
      </c>
      <c r="H298" t="s">
        <v>40</v>
      </c>
      <c r="J298" t="s">
        <v>40</v>
      </c>
      <c r="K298" t="s">
        <v>1179</v>
      </c>
    </row>
    <row r="299" spans="1:11">
      <c r="A299" t="s">
        <v>1266</v>
      </c>
      <c r="B299" t="s">
        <v>1179</v>
      </c>
      <c r="D299">
        <v>28</v>
      </c>
      <c r="G299" s="86">
        <v>40655</v>
      </c>
      <c r="H299" t="s">
        <v>40</v>
      </c>
      <c r="J299" t="s">
        <v>40</v>
      </c>
      <c r="K299" t="s">
        <v>1179</v>
      </c>
    </row>
    <row r="300" spans="1:11">
      <c r="A300" t="s">
        <v>1267</v>
      </c>
      <c r="B300" t="s">
        <v>1268</v>
      </c>
      <c r="C300" t="s">
        <v>1269</v>
      </c>
      <c r="D300">
        <v>8</v>
      </c>
      <c r="G300" s="86">
        <v>39133</v>
      </c>
      <c r="H300" t="s">
        <v>40</v>
      </c>
      <c r="J300" t="s">
        <v>40</v>
      </c>
      <c r="K300" t="s">
        <v>1268</v>
      </c>
    </row>
    <row r="301" spans="1:11">
      <c r="A301" t="s">
        <v>1270</v>
      </c>
      <c r="B301" t="s">
        <v>1271</v>
      </c>
      <c r="C301" t="s">
        <v>1272</v>
      </c>
      <c r="D301">
        <v>46</v>
      </c>
      <c r="G301" s="86">
        <v>40379</v>
      </c>
      <c r="H301" t="s">
        <v>40</v>
      </c>
      <c r="J301" t="s">
        <v>40</v>
      </c>
      <c r="K301" t="s">
        <v>1271</v>
      </c>
    </row>
    <row r="302" spans="1:11">
      <c r="A302" t="s">
        <v>1273</v>
      </c>
      <c r="B302" t="s">
        <v>1274</v>
      </c>
      <c r="D302">
        <v>4</v>
      </c>
      <c r="G302" s="86">
        <v>40655</v>
      </c>
      <c r="H302" t="s">
        <v>40</v>
      </c>
      <c r="J302" t="s">
        <v>40</v>
      </c>
      <c r="K302" t="s">
        <v>1274</v>
      </c>
    </row>
    <row r="303" spans="1:11">
      <c r="A303" t="s">
        <v>1275</v>
      </c>
      <c r="B303" t="s">
        <v>1276</v>
      </c>
      <c r="D303">
        <v>4</v>
      </c>
      <c r="G303" s="86">
        <v>40655</v>
      </c>
      <c r="H303" t="s">
        <v>40</v>
      </c>
      <c r="J303" t="s">
        <v>40</v>
      </c>
      <c r="K303" t="s">
        <v>1276</v>
      </c>
    </row>
    <row r="304" spans="1:11">
      <c r="A304" t="s">
        <v>1277</v>
      </c>
      <c r="B304" t="s">
        <v>1274</v>
      </c>
      <c r="D304">
        <v>4</v>
      </c>
      <c r="G304" s="86">
        <v>40655</v>
      </c>
      <c r="H304" t="s">
        <v>40</v>
      </c>
      <c r="J304" t="s">
        <v>40</v>
      </c>
      <c r="K304" t="s">
        <v>1274</v>
      </c>
    </row>
    <row r="305" spans="1:11">
      <c r="A305" t="s">
        <v>1278</v>
      </c>
      <c r="B305" t="s">
        <v>1276</v>
      </c>
      <c r="D305">
        <v>4</v>
      </c>
      <c r="G305" s="86">
        <v>40655</v>
      </c>
      <c r="H305" t="s">
        <v>40</v>
      </c>
      <c r="J305" t="s">
        <v>40</v>
      </c>
      <c r="K305" t="s">
        <v>1276</v>
      </c>
    </row>
    <row r="306" spans="1:11">
      <c r="A306" t="s">
        <v>1279</v>
      </c>
      <c r="B306" t="s">
        <v>1280</v>
      </c>
      <c r="D306">
        <v>11</v>
      </c>
      <c r="G306" s="86">
        <v>40655</v>
      </c>
      <c r="H306" t="s">
        <v>40</v>
      </c>
      <c r="J306" t="s">
        <v>40</v>
      </c>
      <c r="K306" t="s">
        <v>1280</v>
      </c>
    </row>
    <row r="307" spans="1:11">
      <c r="A307" t="s">
        <v>1281</v>
      </c>
      <c r="B307" t="s">
        <v>1282</v>
      </c>
      <c r="D307">
        <v>1</v>
      </c>
      <c r="G307" s="86">
        <v>40655</v>
      </c>
      <c r="H307" t="s">
        <v>40</v>
      </c>
      <c r="J307" t="s">
        <v>40</v>
      </c>
      <c r="K307" t="s">
        <v>1282</v>
      </c>
    </row>
    <row r="308" spans="1:11">
      <c r="A308" t="s">
        <v>1283</v>
      </c>
      <c r="B308" t="s">
        <v>1284</v>
      </c>
      <c r="D308">
        <v>13</v>
      </c>
      <c r="G308" s="86">
        <v>40730</v>
      </c>
      <c r="H308" t="s">
        <v>40</v>
      </c>
      <c r="J308" t="s">
        <v>40</v>
      </c>
      <c r="K308" t="s">
        <v>1285</v>
      </c>
    </row>
    <row r="309" spans="1:11">
      <c r="A309" t="s">
        <v>1286</v>
      </c>
      <c r="B309" t="s">
        <v>1210</v>
      </c>
      <c r="D309">
        <v>16</v>
      </c>
      <c r="G309" s="86">
        <v>40655</v>
      </c>
      <c r="H309" t="s">
        <v>40</v>
      </c>
      <c r="J309" t="s">
        <v>40</v>
      </c>
      <c r="K309" t="s">
        <v>1210</v>
      </c>
    </row>
    <row r="310" spans="1:11">
      <c r="A310" t="s">
        <v>1287</v>
      </c>
      <c r="B310" t="s">
        <v>1212</v>
      </c>
      <c r="D310">
        <v>16</v>
      </c>
      <c r="G310" s="86">
        <v>40655</v>
      </c>
      <c r="H310" t="s">
        <v>40</v>
      </c>
      <c r="J310" t="s">
        <v>40</v>
      </c>
      <c r="K310" t="s">
        <v>1212</v>
      </c>
    </row>
    <row r="311" spans="1:11">
      <c r="A311" t="s">
        <v>1288</v>
      </c>
      <c r="B311" t="s">
        <v>1289</v>
      </c>
      <c r="D311">
        <v>54</v>
      </c>
      <c r="G311" s="86">
        <v>40655</v>
      </c>
      <c r="H311" t="s">
        <v>40</v>
      </c>
      <c r="J311" t="s">
        <v>40</v>
      </c>
      <c r="K311" t="s">
        <v>1289</v>
      </c>
    </row>
    <row r="312" spans="1:11">
      <c r="A312" t="s">
        <v>1290</v>
      </c>
      <c r="B312" t="s">
        <v>1242</v>
      </c>
      <c r="D312">
        <v>6</v>
      </c>
      <c r="G312" s="86">
        <v>40730</v>
      </c>
      <c r="H312" t="s">
        <v>40</v>
      </c>
      <c r="J312" t="s">
        <v>40</v>
      </c>
      <c r="K312" t="s">
        <v>1242</v>
      </c>
    </row>
    <row r="313" spans="1:11">
      <c r="A313" t="s">
        <v>1291</v>
      </c>
      <c r="B313" t="s">
        <v>1292</v>
      </c>
      <c r="D313">
        <v>1</v>
      </c>
      <c r="G313" s="86">
        <v>40730</v>
      </c>
      <c r="H313" t="s">
        <v>40</v>
      </c>
      <c r="J313" t="s">
        <v>40</v>
      </c>
      <c r="K313" t="s">
        <v>1292</v>
      </c>
    </row>
    <row r="314" spans="1:11">
      <c r="A314" t="s">
        <v>1293</v>
      </c>
      <c r="B314" t="s">
        <v>1294</v>
      </c>
      <c r="C314" t="s">
        <v>1162</v>
      </c>
      <c r="D314">
        <v>17</v>
      </c>
      <c r="G314" s="86">
        <v>40742</v>
      </c>
      <c r="H314" t="s">
        <v>40</v>
      </c>
      <c r="J314" t="s">
        <v>40</v>
      </c>
      <c r="K314" t="s">
        <v>1294</v>
      </c>
    </row>
    <row r="315" spans="1:11">
      <c r="A315" t="s">
        <v>1295</v>
      </c>
      <c r="B315" t="s">
        <v>1296</v>
      </c>
      <c r="C315" t="s">
        <v>1297</v>
      </c>
      <c r="D315">
        <v>18</v>
      </c>
      <c r="G315" s="86">
        <v>40742</v>
      </c>
      <c r="H315" t="s">
        <v>40</v>
      </c>
      <c r="J315" t="s">
        <v>40</v>
      </c>
      <c r="K315" t="s">
        <v>1296</v>
      </c>
    </row>
    <row r="316" spans="1:11">
      <c r="A316" t="s">
        <v>1298</v>
      </c>
      <c r="B316" t="s">
        <v>1299</v>
      </c>
      <c r="C316" t="s">
        <v>1000</v>
      </c>
      <c r="D316">
        <v>15</v>
      </c>
      <c r="G316" s="86">
        <v>40742</v>
      </c>
      <c r="H316" t="s">
        <v>40</v>
      </c>
      <c r="J316" t="s">
        <v>40</v>
      </c>
      <c r="K316" t="s">
        <v>1299</v>
      </c>
    </row>
    <row r="317" spans="1:11">
      <c r="A317" t="s">
        <v>1300</v>
      </c>
      <c r="B317" t="s">
        <v>1196</v>
      </c>
      <c r="D317">
        <v>8</v>
      </c>
      <c r="G317" s="86">
        <v>40730</v>
      </c>
      <c r="H317" t="s">
        <v>40</v>
      </c>
      <c r="J317" t="s">
        <v>40</v>
      </c>
      <c r="K317" t="s">
        <v>1196</v>
      </c>
    </row>
    <row r="318" spans="1:11">
      <c r="A318" t="s">
        <v>1301</v>
      </c>
      <c r="B318" t="s">
        <v>1302</v>
      </c>
      <c r="C318" t="s">
        <v>1303</v>
      </c>
      <c r="D318">
        <v>6</v>
      </c>
      <c r="G318" s="86">
        <v>41138</v>
      </c>
      <c r="H318" t="s">
        <v>40</v>
      </c>
      <c r="J318" t="s">
        <v>40</v>
      </c>
      <c r="K318" t="s">
        <v>1302</v>
      </c>
    </row>
    <row r="319" spans="1:11">
      <c r="A319" t="s">
        <v>1304</v>
      </c>
      <c r="B319" t="s">
        <v>1305</v>
      </c>
      <c r="C319" t="s">
        <v>1306</v>
      </c>
      <c r="D319">
        <v>8</v>
      </c>
      <c r="G319" s="86">
        <v>41138</v>
      </c>
      <c r="H319" t="s">
        <v>40</v>
      </c>
      <c r="J319" t="s">
        <v>40</v>
      </c>
      <c r="K319" t="s">
        <v>1305</v>
      </c>
    </row>
    <row r="320" spans="1:11">
      <c r="A320" t="s">
        <v>1307</v>
      </c>
      <c r="B320" t="s">
        <v>1308</v>
      </c>
      <c r="C320" t="s">
        <v>1303</v>
      </c>
      <c r="D320">
        <v>15</v>
      </c>
      <c r="G320" s="86">
        <v>41138</v>
      </c>
      <c r="H320" t="s">
        <v>40</v>
      </c>
      <c r="J320" t="s">
        <v>40</v>
      </c>
      <c r="K320" t="s">
        <v>1308</v>
      </c>
    </row>
    <row r="321" spans="1:11">
      <c r="A321" t="s">
        <v>1309</v>
      </c>
      <c r="B321" t="s">
        <v>1310</v>
      </c>
      <c r="C321" t="s">
        <v>1306</v>
      </c>
      <c r="D321">
        <v>30</v>
      </c>
      <c r="G321" s="86">
        <v>41138</v>
      </c>
      <c r="H321" t="s">
        <v>40</v>
      </c>
      <c r="J321" t="s">
        <v>40</v>
      </c>
      <c r="K321" t="s">
        <v>1310</v>
      </c>
    </row>
    <row r="322" spans="1:11">
      <c r="A322" t="s">
        <v>1311</v>
      </c>
      <c r="B322" t="s">
        <v>1312</v>
      </c>
      <c r="D322">
        <v>6</v>
      </c>
      <c r="G322" s="86">
        <v>40730</v>
      </c>
      <c r="H322" t="s">
        <v>40</v>
      </c>
      <c r="J322" t="s">
        <v>40</v>
      </c>
      <c r="K322" t="s">
        <v>1313</v>
      </c>
    </row>
    <row r="323" spans="1:11">
      <c r="A323" t="s">
        <v>1314</v>
      </c>
      <c r="B323" t="s">
        <v>1315</v>
      </c>
      <c r="D323">
        <v>8</v>
      </c>
      <c r="G323" s="86">
        <v>40730</v>
      </c>
      <c r="H323" t="s">
        <v>40</v>
      </c>
      <c r="J323" t="s">
        <v>40</v>
      </c>
      <c r="K323" t="s">
        <v>1315</v>
      </c>
    </row>
    <row r="324" spans="1:11">
      <c r="A324" t="s">
        <v>1316</v>
      </c>
      <c r="B324" t="s">
        <v>1317</v>
      </c>
      <c r="C324" t="s">
        <v>1240</v>
      </c>
      <c r="D324">
        <v>32</v>
      </c>
      <c r="G324" s="86">
        <v>41138</v>
      </c>
      <c r="H324" t="s">
        <v>40</v>
      </c>
      <c r="J324" t="s">
        <v>40</v>
      </c>
      <c r="K324" t="s">
        <v>1317</v>
      </c>
    </row>
    <row r="325" spans="1:11">
      <c r="A325" t="s">
        <v>1318</v>
      </c>
      <c r="B325" t="s">
        <v>1319</v>
      </c>
      <c r="C325" t="s">
        <v>1240</v>
      </c>
      <c r="D325">
        <v>32</v>
      </c>
      <c r="G325" s="86">
        <v>41138</v>
      </c>
      <c r="H325" t="s">
        <v>40</v>
      </c>
      <c r="J325" t="s">
        <v>40</v>
      </c>
      <c r="K325" t="s">
        <v>1319</v>
      </c>
    </row>
    <row r="326" spans="1:11">
      <c r="A326" t="s">
        <v>1320</v>
      </c>
      <c r="B326" t="s">
        <v>1321</v>
      </c>
      <c r="C326" t="s">
        <v>1240</v>
      </c>
      <c r="D326">
        <v>78</v>
      </c>
      <c r="G326" s="86">
        <v>41138</v>
      </c>
      <c r="H326" t="s">
        <v>40</v>
      </c>
      <c r="J326" t="s">
        <v>40</v>
      </c>
      <c r="K326" t="s">
        <v>1321</v>
      </c>
    </row>
    <row r="327" spans="1:11">
      <c r="A327" t="s">
        <v>1322</v>
      </c>
      <c r="B327" t="s">
        <v>1323</v>
      </c>
      <c r="C327" t="s">
        <v>1240</v>
      </c>
      <c r="D327">
        <v>8</v>
      </c>
      <c r="G327" s="86">
        <v>41138</v>
      </c>
      <c r="H327" t="s">
        <v>40</v>
      </c>
      <c r="J327" t="s">
        <v>40</v>
      </c>
      <c r="K327" t="s">
        <v>1323</v>
      </c>
    </row>
    <row r="328" spans="1:11">
      <c r="A328" t="s">
        <v>1324</v>
      </c>
      <c r="B328" t="s">
        <v>1325</v>
      </c>
      <c r="C328" t="s">
        <v>1126</v>
      </c>
      <c r="D328">
        <v>8</v>
      </c>
      <c r="G328" s="86">
        <v>41138</v>
      </c>
      <c r="H328" t="s">
        <v>40</v>
      </c>
      <c r="J328" t="s">
        <v>40</v>
      </c>
      <c r="K328" t="s">
        <v>1325</v>
      </c>
    </row>
    <row r="329" spans="1:11">
      <c r="A329" t="s">
        <v>1326</v>
      </c>
      <c r="B329" t="s">
        <v>1327</v>
      </c>
      <c r="C329" t="s">
        <v>1328</v>
      </c>
      <c r="D329">
        <v>6</v>
      </c>
      <c r="G329" s="86">
        <v>41138</v>
      </c>
      <c r="H329" t="s">
        <v>40</v>
      </c>
      <c r="J329" t="s">
        <v>40</v>
      </c>
      <c r="K329" t="s">
        <v>1327</v>
      </c>
    </row>
    <row r="330" spans="1:11">
      <c r="A330" t="s">
        <v>1329</v>
      </c>
      <c r="B330" t="s">
        <v>1330</v>
      </c>
      <c r="C330" t="s">
        <v>1331</v>
      </c>
      <c r="D330">
        <v>8</v>
      </c>
      <c r="G330" s="86">
        <v>41138</v>
      </c>
      <c r="H330" t="s">
        <v>40</v>
      </c>
      <c r="J330" t="s">
        <v>40</v>
      </c>
      <c r="K330" t="s">
        <v>1330</v>
      </c>
    </row>
    <row r="331" spans="1:11">
      <c r="A331" t="s">
        <v>1332</v>
      </c>
      <c r="B331" t="s">
        <v>1333</v>
      </c>
      <c r="C331" t="s">
        <v>1334</v>
      </c>
      <c r="D331">
        <v>8</v>
      </c>
      <c r="G331" s="86">
        <v>41138</v>
      </c>
      <c r="H331" t="s">
        <v>40</v>
      </c>
      <c r="J331" t="s">
        <v>40</v>
      </c>
      <c r="K331" t="s">
        <v>1333</v>
      </c>
    </row>
    <row r="332" spans="1:11">
      <c r="A332" t="s">
        <v>1335</v>
      </c>
      <c r="B332" t="s">
        <v>1336</v>
      </c>
      <c r="C332" t="s">
        <v>1337</v>
      </c>
      <c r="D332">
        <v>5</v>
      </c>
      <c r="G332" s="86">
        <v>40808</v>
      </c>
      <c r="H332" t="s">
        <v>40</v>
      </c>
      <c r="J332" t="s">
        <v>40</v>
      </c>
      <c r="K332" t="s">
        <v>1336</v>
      </c>
    </row>
    <row r="333" spans="1:11">
      <c r="A333" t="s">
        <v>1338</v>
      </c>
      <c r="B333" t="s">
        <v>1339</v>
      </c>
      <c r="C333" t="s">
        <v>1340</v>
      </c>
      <c r="D333">
        <v>17</v>
      </c>
      <c r="G333" s="86">
        <v>40933</v>
      </c>
      <c r="H333" t="s">
        <v>40</v>
      </c>
      <c r="J333" t="s">
        <v>40</v>
      </c>
      <c r="K333" t="s">
        <v>1341</v>
      </c>
    </row>
    <row r="334" spans="1:11">
      <c r="A334" t="s">
        <v>1342</v>
      </c>
      <c r="B334" t="s">
        <v>1343</v>
      </c>
      <c r="C334" t="s">
        <v>1159</v>
      </c>
      <c r="D334">
        <v>36</v>
      </c>
      <c r="G334" s="86">
        <v>41138</v>
      </c>
      <c r="H334" t="s">
        <v>40</v>
      </c>
      <c r="J334" t="s">
        <v>40</v>
      </c>
      <c r="K334" t="s">
        <v>1343</v>
      </c>
    </row>
    <row r="335" spans="1:11">
      <c r="A335" t="s">
        <v>1344</v>
      </c>
      <c r="B335" t="s">
        <v>1345</v>
      </c>
      <c r="C335" t="s">
        <v>1346</v>
      </c>
      <c r="D335">
        <v>15</v>
      </c>
      <c r="G335" s="86">
        <v>41366</v>
      </c>
      <c r="H335" t="s">
        <v>40</v>
      </c>
      <c r="J335" t="s">
        <v>40</v>
      </c>
      <c r="K335" t="s">
        <v>1345</v>
      </c>
    </row>
    <row r="336" spans="1:11">
      <c r="A336" t="s">
        <v>1347</v>
      </c>
      <c r="B336" t="s">
        <v>1181</v>
      </c>
      <c r="C336" t="s">
        <v>1348</v>
      </c>
      <c r="D336">
        <v>11</v>
      </c>
      <c r="G336" s="86">
        <v>41367</v>
      </c>
      <c r="H336" t="s">
        <v>40</v>
      </c>
      <c r="J336" t="s">
        <v>40</v>
      </c>
      <c r="K336" t="s">
        <v>1181</v>
      </c>
    </row>
    <row r="337" spans="1:11">
      <c r="A337" t="s">
        <v>1349</v>
      </c>
      <c r="B337" t="s">
        <v>1350</v>
      </c>
      <c r="C337" t="s">
        <v>1351</v>
      </c>
      <c r="D337">
        <v>2</v>
      </c>
      <c r="G337" s="86">
        <v>41138</v>
      </c>
      <c r="H337" t="s">
        <v>40</v>
      </c>
      <c r="J337" t="s">
        <v>40</v>
      </c>
      <c r="K337" t="s">
        <v>1350</v>
      </c>
    </row>
    <row r="338" spans="1:11">
      <c r="A338" t="s">
        <v>1352</v>
      </c>
      <c r="B338" t="s">
        <v>1353</v>
      </c>
      <c r="C338" t="s">
        <v>1354</v>
      </c>
      <c r="D338">
        <v>3</v>
      </c>
      <c r="G338" s="86">
        <v>41138</v>
      </c>
      <c r="H338" t="s">
        <v>40</v>
      </c>
      <c r="J338" t="s">
        <v>40</v>
      </c>
      <c r="K338" t="s">
        <v>1353</v>
      </c>
    </row>
    <row r="339" spans="1:11">
      <c r="A339" t="s">
        <v>1355</v>
      </c>
      <c r="B339" t="s">
        <v>1356</v>
      </c>
      <c r="C339" t="s">
        <v>1357</v>
      </c>
      <c r="D339">
        <v>40</v>
      </c>
      <c r="G339" s="86">
        <v>40933</v>
      </c>
      <c r="H339" t="s">
        <v>40</v>
      </c>
      <c r="J339" t="s">
        <v>40</v>
      </c>
      <c r="K339" t="s">
        <v>1356</v>
      </c>
    </row>
    <row r="340" spans="1:11">
      <c r="A340" t="s">
        <v>1358</v>
      </c>
      <c r="B340" t="s">
        <v>1359</v>
      </c>
      <c r="C340" t="s">
        <v>1357</v>
      </c>
      <c r="D340">
        <v>38</v>
      </c>
      <c r="G340" s="86">
        <v>40933</v>
      </c>
      <c r="H340" t="s">
        <v>40</v>
      </c>
      <c r="J340" t="s">
        <v>40</v>
      </c>
      <c r="K340" t="s">
        <v>1360</v>
      </c>
    </row>
    <row r="341" spans="1:11">
      <c r="A341" t="s">
        <v>1361</v>
      </c>
      <c r="B341" t="s">
        <v>1362</v>
      </c>
      <c r="D341">
        <v>79</v>
      </c>
      <c r="G341" s="86">
        <v>41801</v>
      </c>
      <c r="H341" t="s">
        <v>40</v>
      </c>
      <c r="I341" t="s">
        <v>1363</v>
      </c>
      <c r="J341" t="s">
        <v>40</v>
      </c>
      <c r="K341" t="s">
        <v>1362</v>
      </c>
    </row>
    <row r="342" spans="1:11">
      <c r="A342" t="s">
        <v>1364</v>
      </c>
      <c r="B342" t="s">
        <v>1365</v>
      </c>
      <c r="D342">
        <v>15</v>
      </c>
      <c r="G342" s="86">
        <v>41138</v>
      </c>
      <c r="H342" t="s">
        <v>40</v>
      </c>
      <c r="J342" t="s">
        <v>40</v>
      </c>
      <c r="K342" t="s">
        <v>1365</v>
      </c>
    </row>
    <row r="343" spans="1:11">
      <c r="A343" t="s">
        <v>1366</v>
      </c>
      <c r="B343" t="s">
        <v>1367</v>
      </c>
      <c r="C343" t="s">
        <v>1368</v>
      </c>
      <c r="D343">
        <v>41</v>
      </c>
      <c r="G343" s="86">
        <v>41138</v>
      </c>
      <c r="H343" t="s">
        <v>40</v>
      </c>
      <c r="J343" t="s">
        <v>40</v>
      </c>
      <c r="K343" t="s">
        <v>1367</v>
      </c>
    </row>
    <row r="344" spans="1:11">
      <c r="A344" t="s">
        <v>1369</v>
      </c>
      <c r="B344" t="s">
        <v>1370</v>
      </c>
      <c r="C344" t="s">
        <v>1371</v>
      </c>
      <c r="D344">
        <v>4</v>
      </c>
      <c r="G344" s="86">
        <v>41138</v>
      </c>
      <c r="H344" t="s">
        <v>40</v>
      </c>
      <c r="J344" t="s">
        <v>40</v>
      </c>
      <c r="K344" t="s">
        <v>1370</v>
      </c>
    </row>
    <row r="345" spans="1:11">
      <c r="A345" t="s">
        <v>1372</v>
      </c>
      <c r="B345" t="s">
        <v>1299</v>
      </c>
      <c r="C345" t="s">
        <v>1373</v>
      </c>
      <c r="D345">
        <v>13</v>
      </c>
      <c r="G345" s="86">
        <v>41366</v>
      </c>
      <c r="H345" t="s">
        <v>40</v>
      </c>
      <c r="J345" t="s">
        <v>40</v>
      </c>
      <c r="K345" t="s">
        <v>1299</v>
      </c>
    </row>
    <row r="346" spans="1:11">
      <c r="A346" t="s">
        <v>1374</v>
      </c>
      <c r="B346" t="s">
        <v>1375</v>
      </c>
      <c r="C346" t="s">
        <v>1162</v>
      </c>
      <c r="D346">
        <v>63</v>
      </c>
      <c r="G346" s="86">
        <v>41138</v>
      </c>
      <c r="H346" t="s">
        <v>40</v>
      </c>
      <c r="J346" t="s">
        <v>40</v>
      </c>
      <c r="K346" t="s">
        <v>1375</v>
      </c>
    </row>
    <row r="347" spans="1:11">
      <c r="A347" t="s">
        <v>1376</v>
      </c>
      <c r="B347" t="s">
        <v>1377</v>
      </c>
      <c r="C347" t="s">
        <v>1378</v>
      </c>
      <c r="D347">
        <v>10</v>
      </c>
      <c r="G347" s="86">
        <v>41547</v>
      </c>
      <c r="H347" t="s">
        <v>40</v>
      </c>
      <c r="J347" t="s">
        <v>40</v>
      </c>
      <c r="K347" t="s">
        <v>1377</v>
      </c>
    </row>
    <row r="348" spans="1:11">
      <c r="A348" t="s">
        <v>1379</v>
      </c>
      <c r="B348" t="s">
        <v>1380</v>
      </c>
      <c r="C348" t="s">
        <v>1381</v>
      </c>
      <c r="D348">
        <v>28</v>
      </c>
      <c r="G348" s="86">
        <v>40938</v>
      </c>
      <c r="H348" t="s">
        <v>40</v>
      </c>
      <c r="J348" t="s">
        <v>40</v>
      </c>
      <c r="K348" t="s">
        <v>1380</v>
      </c>
    </row>
    <row r="349" spans="1:11">
      <c r="A349" t="s">
        <v>1382</v>
      </c>
      <c r="B349" t="s">
        <v>1383</v>
      </c>
      <c r="C349" t="s">
        <v>1182</v>
      </c>
      <c r="D349">
        <v>32</v>
      </c>
      <c r="G349" s="86">
        <v>41138</v>
      </c>
      <c r="H349" t="s">
        <v>40</v>
      </c>
      <c r="J349" t="s">
        <v>40</v>
      </c>
      <c r="K349" t="s">
        <v>1383</v>
      </c>
    </row>
    <row r="350" spans="1:11">
      <c r="A350" t="s">
        <v>1384</v>
      </c>
      <c r="B350" t="s">
        <v>1385</v>
      </c>
      <c r="C350" t="s">
        <v>1000</v>
      </c>
      <c r="D350">
        <v>107</v>
      </c>
      <c r="G350" s="86">
        <v>41138</v>
      </c>
      <c r="H350" t="s">
        <v>40</v>
      </c>
      <c r="J350" t="s">
        <v>40</v>
      </c>
      <c r="K350" t="s">
        <v>1385</v>
      </c>
    </row>
    <row r="351" spans="1:11">
      <c r="A351" t="s">
        <v>1386</v>
      </c>
      <c r="B351" t="s">
        <v>1387</v>
      </c>
      <c r="D351">
        <v>99</v>
      </c>
      <c r="G351" s="86">
        <v>41138</v>
      </c>
      <c r="H351" t="s">
        <v>40</v>
      </c>
      <c r="J351" t="s">
        <v>40</v>
      </c>
      <c r="K351" t="s">
        <v>1387</v>
      </c>
    </row>
    <row r="352" spans="1:11">
      <c r="A352" t="s">
        <v>1388</v>
      </c>
      <c r="B352" t="s">
        <v>1389</v>
      </c>
      <c r="C352" t="s">
        <v>1390</v>
      </c>
      <c r="D352">
        <v>99</v>
      </c>
      <c r="G352" s="86">
        <v>41138</v>
      </c>
      <c r="H352" t="s">
        <v>40</v>
      </c>
      <c r="J352" t="s">
        <v>40</v>
      </c>
      <c r="K352" t="s">
        <v>1389</v>
      </c>
    </row>
    <row r="353" spans="1:11">
      <c r="A353" t="s">
        <v>1391</v>
      </c>
      <c r="B353" t="s">
        <v>1392</v>
      </c>
      <c r="D353">
        <v>26</v>
      </c>
      <c r="F353">
        <v>3</v>
      </c>
      <c r="G353" s="86">
        <v>41138</v>
      </c>
      <c r="H353" t="s">
        <v>40</v>
      </c>
      <c r="J353" t="s">
        <v>40</v>
      </c>
      <c r="K353" t="s">
        <v>1392</v>
      </c>
    </row>
    <row r="354" spans="1:11">
      <c r="A354" t="s">
        <v>1393</v>
      </c>
      <c r="B354" t="s">
        <v>1394</v>
      </c>
      <c r="D354">
        <v>45</v>
      </c>
      <c r="F354">
        <v>5</v>
      </c>
      <c r="G354" s="86">
        <v>41138</v>
      </c>
      <c r="H354" t="s">
        <v>40</v>
      </c>
      <c r="J354" t="s">
        <v>40</v>
      </c>
      <c r="K354" t="s">
        <v>1394</v>
      </c>
    </row>
    <row r="355" spans="1:11">
      <c r="A355" t="s">
        <v>1395</v>
      </c>
      <c r="B355" t="s">
        <v>1396</v>
      </c>
      <c r="C355" t="s">
        <v>1354</v>
      </c>
      <c r="D355">
        <v>84</v>
      </c>
      <c r="G355" s="86">
        <v>41138</v>
      </c>
      <c r="H355" t="s">
        <v>40</v>
      </c>
      <c r="J355" t="s">
        <v>40</v>
      </c>
      <c r="K355" t="s">
        <v>1396</v>
      </c>
    </row>
    <row r="356" spans="1:11">
      <c r="A356" t="s">
        <v>1397</v>
      </c>
      <c r="B356" t="s">
        <v>1398</v>
      </c>
      <c r="C356" t="s">
        <v>1354</v>
      </c>
      <c r="D356">
        <v>22</v>
      </c>
      <c r="G356" s="86">
        <v>41138</v>
      </c>
      <c r="H356" t="s">
        <v>40</v>
      </c>
      <c r="J356" t="s">
        <v>40</v>
      </c>
      <c r="K356" t="s">
        <v>1398</v>
      </c>
    </row>
    <row r="357" spans="1:11">
      <c r="A357" t="s">
        <v>1399</v>
      </c>
      <c r="B357" t="s">
        <v>1400</v>
      </c>
      <c r="C357" t="s">
        <v>1354</v>
      </c>
      <c r="D357">
        <v>75</v>
      </c>
      <c r="G357" s="86">
        <v>41138</v>
      </c>
      <c r="H357" t="s">
        <v>40</v>
      </c>
      <c r="J357" t="s">
        <v>40</v>
      </c>
      <c r="K357" t="s">
        <v>1400</v>
      </c>
    </row>
    <row r="358" spans="1:11">
      <c r="A358" t="s">
        <v>1401</v>
      </c>
      <c r="B358" t="s">
        <v>1402</v>
      </c>
      <c r="C358" t="s">
        <v>1403</v>
      </c>
      <c r="D358">
        <v>20</v>
      </c>
      <c r="G358" s="86">
        <v>43280</v>
      </c>
      <c r="H358" t="s">
        <v>40</v>
      </c>
      <c r="J358" t="s">
        <v>40</v>
      </c>
      <c r="K358" t="s">
        <v>1402</v>
      </c>
    </row>
    <row r="359" spans="1:11">
      <c r="A359" t="s">
        <v>1404</v>
      </c>
      <c r="B359" t="s">
        <v>1405</v>
      </c>
      <c r="C359" t="s">
        <v>1406</v>
      </c>
      <c r="D359">
        <v>59</v>
      </c>
      <c r="F359">
        <v>6</v>
      </c>
      <c r="G359" s="86">
        <v>41884</v>
      </c>
      <c r="H359" t="s">
        <v>40</v>
      </c>
      <c r="J359" t="s">
        <v>40</v>
      </c>
      <c r="K359" t="s">
        <v>1407</v>
      </c>
    </row>
    <row r="360" spans="1:11">
      <c r="A360" t="s">
        <v>1408</v>
      </c>
      <c r="B360" t="s">
        <v>1409</v>
      </c>
      <c r="C360" t="s">
        <v>1410</v>
      </c>
      <c r="D360">
        <v>26</v>
      </c>
      <c r="G360" s="86">
        <v>41138</v>
      </c>
      <c r="H360" t="s">
        <v>40</v>
      </c>
      <c r="J360" t="s">
        <v>40</v>
      </c>
      <c r="K360" t="s">
        <v>1409</v>
      </c>
    </row>
    <row r="361" spans="1:11">
      <c r="A361" t="s">
        <v>1411</v>
      </c>
      <c r="B361" t="s">
        <v>1412</v>
      </c>
      <c r="C361" t="s">
        <v>1354</v>
      </c>
      <c r="D361">
        <v>6</v>
      </c>
      <c r="G361" s="86">
        <v>41138</v>
      </c>
      <c r="H361" t="s">
        <v>40</v>
      </c>
      <c r="J361" t="s">
        <v>40</v>
      </c>
      <c r="K361" t="s">
        <v>1412</v>
      </c>
    </row>
    <row r="362" spans="1:11">
      <c r="A362" t="s">
        <v>1413</v>
      </c>
      <c r="B362" t="s">
        <v>1414</v>
      </c>
      <c r="D362">
        <v>5</v>
      </c>
      <c r="G362" s="86">
        <v>41138</v>
      </c>
      <c r="H362" t="s">
        <v>40</v>
      </c>
      <c r="J362" t="s">
        <v>40</v>
      </c>
      <c r="K362" t="s">
        <v>1414</v>
      </c>
    </row>
    <row r="363" spans="1:11">
      <c r="A363" t="s">
        <v>1415</v>
      </c>
      <c r="B363" t="s">
        <v>1416</v>
      </c>
      <c r="C363" t="s">
        <v>1417</v>
      </c>
      <c r="D363">
        <v>29</v>
      </c>
      <c r="F363">
        <v>2</v>
      </c>
      <c r="G363" s="86">
        <v>40938</v>
      </c>
      <c r="H363" t="s">
        <v>40</v>
      </c>
      <c r="J363" t="s">
        <v>41</v>
      </c>
      <c r="K363" t="s">
        <v>1416</v>
      </c>
    </row>
    <row r="364" spans="1:11">
      <c r="A364" t="s">
        <v>1418</v>
      </c>
      <c r="B364" t="s">
        <v>1419</v>
      </c>
      <c r="C364" t="s">
        <v>1420</v>
      </c>
      <c r="D364">
        <v>9</v>
      </c>
      <c r="G364" s="86">
        <v>41138</v>
      </c>
      <c r="H364" t="s">
        <v>40</v>
      </c>
      <c r="J364" t="s">
        <v>40</v>
      </c>
      <c r="K364" t="s">
        <v>1419</v>
      </c>
    </row>
    <row r="365" spans="1:11">
      <c r="A365" t="s">
        <v>1421</v>
      </c>
      <c r="B365" t="s">
        <v>1422</v>
      </c>
      <c r="D365">
        <v>3</v>
      </c>
      <c r="G365" s="86">
        <v>41138</v>
      </c>
      <c r="H365" t="s">
        <v>40</v>
      </c>
      <c r="J365" t="s">
        <v>40</v>
      </c>
      <c r="K365" t="s">
        <v>1422</v>
      </c>
    </row>
    <row r="366" spans="1:11">
      <c r="A366" t="s">
        <v>1423</v>
      </c>
      <c r="B366" t="s">
        <v>1424</v>
      </c>
      <c r="D366">
        <v>4</v>
      </c>
      <c r="G366" s="86">
        <v>41138</v>
      </c>
      <c r="H366" t="s">
        <v>40</v>
      </c>
      <c r="J366" t="s">
        <v>40</v>
      </c>
      <c r="K366" t="s">
        <v>1424</v>
      </c>
    </row>
    <row r="367" spans="1:11">
      <c r="A367" t="s">
        <v>1425</v>
      </c>
      <c r="B367" t="s">
        <v>1426</v>
      </c>
      <c r="C367" t="s">
        <v>1420</v>
      </c>
      <c r="D367">
        <v>10</v>
      </c>
      <c r="G367" s="86">
        <v>41138</v>
      </c>
      <c r="H367" t="s">
        <v>40</v>
      </c>
      <c r="J367" t="s">
        <v>40</v>
      </c>
      <c r="K367" t="s">
        <v>1426</v>
      </c>
    </row>
    <row r="368" spans="1:11">
      <c r="A368" t="s">
        <v>1427</v>
      </c>
      <c r="B368" t="s">
        <v>1428</v>
      </c>
      <c r="C368" t="s">
        <v>1061</v>
      </c>
      <c r="D368">
        <v>2</v>
      </c>
      <c r="G368" s="86">
        <v>41138</v>
      </c>
      <c r="H368" t="s">
        <v>40</v>
      </c>
      <c r="J368" t="s">
        <v>40</v>
      </c>
      <c r="K368" t="s">
        <v>1428</v>
      </c>
    </row>
    <row r="369" spans="1:11">
      <c r="A369" t="s">
        <v>1429</v>
      </c>
      <c r="B369" t="s">
        <v>1430</v>
      </c>
      <c r="C369" t="s">
        <v>1354</v>
      </c>
      <c r="D369">
        <v>10</v>
      </c>
      <c r="G369" s="86">
        <v>41138</v>
      </c>
      <c r="H369" t="s">
        <v>40</v>
      </c>
      <c r="J369" t="s">
        <v>40</v>
      </c>
      <c r="K369" t="s">
        <v>1430</v>
      </c>
    </row>
    <row r="370" spans="1:11">
      <c r="A370" t="s">
        <v>1431</v>
      </c>
      <c r="B370" t="s">
        <v>1432</v>
      </c>
      <c r="D370">
        <v>12</v>
      </c>
      <c r="F370">
        <v>1.25</v>
      </c>
      <c r="G370" s="86">
        <v>41138</v>
      </c>
      <c r="H370" t="s">
        <v>40</v>
      </c>
      <c r="J370" t="s">
        <v>40</v>
      </c>
      <c r="K370" t="s">
        <v>1432</v>
      </c>
    </row>
    <row r="371" spans="1:11">
      <c r="A371" t="s">
        <v>1433</v>
      </c>
      <c r="B371" t="s">
        <v>1434</v>
      </c>
      <c r="D371">
        <v>48</v>
      </c>
      <c r="G371" s="86">
        <v>41138</v>
      </c>
      <c r="H371" t="s">
        <v>40</v>
      </c>
      <c r="J371" t="s">
        <v>40</v>
      </c>
      <c r="K371" t="s">
        <v>1434</v>
      </c>
    </row>
    <row r="372" spans="1:11">
      <c r="A372" t="s">
        <v>1435</v>
      </c>
      <c r="B372" t="s">
        <v>1436</v>
      </c>
      <c r="C372" t="s">
        <v>1354</v>
      </c>
      <c r="D372">
        <v>20</v>
      </c>
      <c r="G372" s="86">
        <v>41138</v>
      </c>
      <c r="H372" t="s">
        <v>40</v>
      </c>
      <c r="J372" t="s">
        <v>40</v>
      </c>
      <c r="K372" t="s">
        <v>1436</v>
      </c>
    </row>
    <row r="373" spans="1:11">
      <c r="A373" t="s">
        <v>1437</v>
      </c>
      <c r="B373" t="s">
        <v>1438</v>
      </c>
      <c r="C373" t="s">
        <v>1354</v>
      </c>
      <c r="D373">
        <v>7</v>
      </c>
      <c r="G373" s="86">
        <v>41138</v>
      </c>
      <c r="H373" t="s">
        <v>40</v>
      </c>
      <c r="J373" t="s">
        <v>40</v>
      </c>
      <c r="K373" t="s">
        <v>1438</v>
      </c>
    </row>
    <row r="374" spans="1:11">
      <c r="A374" t="s">
        <v>1439</v>
      </c>
      <c r="B374" t="s">
        <v>1440</v>
      </c>
      <c r="C374" t="s">
        <v>1354</v>
      </c>
      <c r="D374">
        <v>2</v>
      </c>
      <c r="G374" s="86">
        <v>41138</v>
      </c>
      <c r="H374" t="s">
        <v>40</v>
      </c>
      <c r="J374" t="s">
        <v>40</v>
      </c>
      <c r="K374" t="s">
        <v>1440</v>
      </c>
    </row>
    <row r="375" spans="1:11">
      <c r="A375" t="s">
        <v>1441</v>
      </c>
      <c r="B375" t="s">
        <v>1442</v>
      </c>
      <c r="C375" t="s">
        <v>1354</v>
      </c>
      <c r="D375">
        <v>4</v>
      </c>
      <c r="G375" s="86">
        <v>41138</v>
      </c>
      <c r="H375" t="s">
        <v>40</v>
      </c>
      <c r="J375" t="s">
        <v>40</v>
      </c>
      <c r="K375" t="s">
        <v>1442</v>
      </c>
    </row>
    <row r="376" spans="1:11">
      <c r="A376" t="s">
        <v>1443</v>
      </c>
      <c r="B376" t="s">
        <v>1444</v>
      </c>
      <c r="C376" t="s">
        <v>1354</v>
      </c>
      <c r="D376">
        <v>2</v>
      </c>
      <c r="G376" s="86">
        <v>41138</v>
      </c>
      <c r="H376" t="s">
        <v>40</v>
      </c>
      <c r="J376" t="s">
        <v>40</v>
      </c>
      <c r="K376" t="s">
        <v>1444</v>
      </c>
    </row>
    <row r="377" spans="1:11">
      <c r="A377" t="s">
        <v>1445</v>
      </c>
      <c r="B377" t="s">
        <v>1446</v>
      </c>
      <c r="D377">
        <v>4</v>
      </c>
      <c r="G377" s="86">
        <v>41138</v>
      </c>
      <c r="H377" t="s">
        <v>40</v>
      </c>
      <c r="J377" t="s">
        <v>40</v>
      </c>
      <c r="K377" t="s">
        <v>1446</v>
      </c>
    </row>
    <row r="378" spans="1:11">
      <c r="A378" t="s">
        <v>1447</v>
      </c>
      <c r="B378" t="s">
        <v>1448</v>
      </c>
      <c r="D378">
        <v>4</v>
      </c>
      <c r="G378" s="86">
        <v>41138</v>
      </c>
      <c r="H378" t="s">
        <v>40</v>
      </c>
      <c r="J378" t="s">
        <v>40</v>
      </c>
      <c r="K378" t="s">
        <v>1448</v>
      </c>
    </row>
    <row r="379" spans="1:11">
      <c r="A379" t="s">
        <v>1449</v>
      </c>
      <c r="B379" t="s">
        <v>1450</v>
      </c>
      <c r="C379" t="s">
        <v>1354</v>
      </c>
      <c r="D379">
        <v>27</v>
      </c>
      <c r="G379" s="86">
        <v>41138</v>
      </c>
      <c r="H379" t="s">
        <v>40</v>
      </c>
      <c r="J379" t="s">
        <v>40</v>
      </c>
      <c r="K379" t="s">
        <v>1450</v>
      </c>
    </row>
    <row r="380" spans="1:11">
      <c r="A380" t="s">
        <v>3607</v>
      </c>
      <c r="B380" t="s">
        <v>3608</v>
      </c>
      <c r="D380">
        <v>11</v>
      </c>
      <c r="G380" s="86">
        <v>43368</v>
      </c>
      <c r="H380" t="s">
        <v>40</v>
      </c>
      <c r="J380" t="s">
        <v>40</v>
      </c>
      <c r="K380" t="s">
        <v>3608</v>
      </c>
    </row>
    <row r="381" spans="1:11">
      <c r="A381" t="s">
        <v>1451</v>
      </c>
      <c r="B381" t="s">
        <v>1452</v>
      </c>
      <c r="C381" t="s">
        <v>1453</v>
      </c>
      <c r="D381">
        <v>41</v>
      </c>
      <c r="G381" s="86">
        <v>42187</v>
      </c>
      <c r="H381" t="s">
        <v>40</v>
      </c>
      <c r="J381" t="s">
        <v>40</v>
      </c>
      <c r="K381" t="s">
        <v>1452</v>
      </c>
    </row>
    <row r="382" spans="1:11">
      <c r="A382" t="s">
        <v>1454</v>
      </c>
      <c r="B382" t="s">
        <v>1455</v>
      </c>
      <c r="C382" t="s">
        <v>1403</v>
      </c>
      <c r="D382">
        <v>27</v>
      </c>
      <c r="G382" s="86">
        <v>43081</v>
      </c>
      <c r="H382" t="s">
        <v>40</v>
      </c>
      <c r="J382" t="s">
        <v>40</v>
      </c>
      <c r="K382" t="s">
        <v>1455</v>
      </c>
    </row>
    <row r="383" spans="1:11">
      <c r="A383" t="s">
        <v>1456</v>
      </c>
      <c r="B383" t="s">
        <v>1457</v>
      </c>
      <c r="C383" t="s">
        <v>1458</v>
      </c>
      <c r="D383">
        <v>281</v>
      </c>
      <c r="G383" s="86">
        <v>41547</v>
      </c>
      <c r="H383" t="s">
        <v>40</v>
      </c>
      <c r="J383" t="s">
        <v>40</v>
      </c>
      <c r="K383" t="s">
        <v>1457</v>
      </c>
    </row>
    <row r="384" spans="1:11">
      <c r="A384" t="s">
        <v>1459</v>
      </c>
      <c r="B384" t="s">
        <v>1460</v>
      </c>
      <c r="C384" t="s">
        <v>1461</v>
      </c>
      <c r="D384">
        <v>371</v>
      </c>
      <c r="G384" s="86">
        <v>41547</v>
      </c>
      <c r="H384" t="s">
        <v>40</v>
      </c>
      <c r="J384" t="s">
        <v>40</v>
      </c>
      <c r="K384" t="s">
        <v>1460</v>
      </c>
    </row>
    <row r="385" spans="1:11">
      <c r="A385" t="s">
        <v>1462</v>
      </c>
      <c r="B385" t="s">
        <v>1463</v>
      </c>
      <c r="C385" t="s">
        <v>1354</v>
      </c>
      <c r="D385">
        <v>397</v>
      </c>
      <c r="G385" s="86">
        <v>41766</v>
      </c>
      <c r="H385" t="s">
        <v>40</v>
      </c>
      <c r="J385" t="s">
        <v>40</v>
      </c>
      <c r="K385" t="s">
        <v>1463</v>
      </c>
    </row>
    <row r="386" spans="1:11">
      <c r="A386" t="s">
        <v>1464</v>
      </c>
      <c r="B386" t="s">
        <v>1465</v>
      </c>
      <c r="C386" t="s">
        <v>960</v>
      </c>
      <c r="D386">
        <v>489</v>
      </c>
      <c r="G386" s="86">
        <v>41766</v>
      </c>
      <c r="H386" t="s">
        <v>40</v>
      </c>
      <c r="J386" t="s">
        <v>40</v>
      </c>
      <c r="K386" t="s">
        <v>1465</v>
      </c>
    </row>
    <row r="387" spans="1:11">
      <c r="A387" t="s">
        <v>1466</v>
      </c>
      <c r="B387" t="s">
        <v>1467</v>
      </c>
      <c r="C387" t="s">
        <v>1458</v>
      </c>
      <c r="D387">
        <v>251</v>
      </c>
      <c r="G387" s="86">
        <v>41547</v>
      </c>
      <c r="H387" t="s">
        <v>40</v>
      </c>
      <c r="J387" t="s">
        <v>40</v>
      </c>
      <c r="K387" t="s">
        <v>1467</v>
      </c>
    </row>
    <row r="388" spans="1:11">
      <c r="A388" t="s">
        <v>1468</v>
      </c>
      <c r="B388" t="s">
        <v>1469</v>
      </c>
      <c r="D388">
        <v>13</v>
      </c>
      <c r="G388" s="86">
        <v>42136</v>
      </c>
      <c r="H388" t="s">
        <v>40</v>
      </c>
      <c r="J388" t="s">
        <v>40</v>
      </c>
      <c r="K388" t="s">
        <v>1469</v>
      </c>
    </row>
    <row r="389" spans="1:11">
      <c r="A389" t="s">
        <v>1470</v>
      </c>
      <c r="B389" t="s">
        <v>1471</v>
      </c>
      <c r="C389" t="s">
        <v>1472</v>
      </c>
      <c r="D389">
        <v>14</v>
      </c>
      <c r="G389" s="86">
        <v>41547</v>
      </c>
      <c r="H389" t="s">
        <v>40</v>
      </c>
      <c r="J389" t="s">
        <v>40</v>
      </c>
      <c r="K389" t="s">
        <v>1471</v>
      </c>
    </row>
    <row r="390" spans="1:11">
      <c r="A390" t="s">
        <v>1473</v>
      </c>
      <c r="B390" t="s">
        <v>1474</v>
      </c>
      <c r="C390" t="s">
        <v>1475</v>
      </c>
      <c r="D390">
        <v>14</v>
      </c>
      <c r="G390" s="86">
        <v>41547</v>
      </c>
      <c r="H390" t="s">
        <v>40</v>
      </c>
      <c r="J390" t="s">
        <v>40</v>
      </c>
      <c r="K390" t="s">
        <v>1474</v>
      </c>
    </row>
    <row r="391" spans="1:11">
      <c r="A391" t="s">
        <v>1476</v>
      </c>
      <c r="B391" t="s">
        <v>1477</v>
      </c>
      <c r="C391" t="s">
        <v>1478</v>
      </c>
      <c r="D391">
        <v>51</v>
      </c>
      <c r="G391" s="86">
        <v>42215</v>
      </c>
      <c r="H391" t="s">
        <v>40</v>
      </c>
      <c r="J391" t="s">
        <v>40</v>
      </c>
      <c r="K391" t="s">
        <v>1477</v>
      </c>
    </row>
    <row r="392" spans="1:11">
      <c r="A392" t="s">
        <v>1479</v>
      </c>
      <c r="B392" t="s">
        <v>1480</v>
      </c>
      <c r="D392">
        <v>51</v>
      </c>
      <c r="G392" s="86">
        <v>43081</v>
      </c>
      <c r="H392" t="s">
        <v>40</v>
      </c>
      <c r="J392" t="s">
        <v>40</v>
      </c>
      <c r="K392" t="s">
        <v>1480</v>
      </c>
    </row>
    <row r="393" spans="1:11">
      <c r="A393" t="s">
        <v>1481</v>
      </c>
      <c r="B393" t="s">
        <v>1482</v>
      </c>
      <c r="D393">
        <v>24</v>
      </c>
      <c r="G393" s="86">
        <v>42145</v>
      </c>
      <c r="H393" t="s">
        <v>40</v>
      </c>
      <c r="J393" t="s">
        <v>40</v>
      </c>
      <c r="K393" t="s">
        <v>1482</v>
      </c>
    </row>
    <row r="394" spans="1:11">
      <c r="A394" t="s">
        <v>1483</v>
      </c>
      <c r="B394" t="s">
        <v>1484</v>
      </c>
      <c r="C394" t="s">
        <v>1485</v>
      </c>
      <c r="D394">
        <v>12</v>
      </c>
      <c r="G394" s="86">
        <v>42143</v>
      </c>
      <c r="H394" t="s">
        <v>40</v>
      </c>
      <c r="J394" t="s">
        <v>40</v>
      </c>
      <c r="K394" t="s">
        <v>1484</v>
      </c>
    </row>
    <row r="395" spans="1:11">
      <c r="A395" t="s">
        <v>3609</v>
      </c>
      <c r="B395" t="s">
        <v>3610</v>
      </c>
      <c r="D395">
        <v>2</v>
      </c>
      <c r="G395" s="86">
        <v>43875</v>
      </c>
      <c r="H395" t="s">
        <v>40</v>
      </c>
      <c r="J395" t="s">
        <v>40</v>
      </c>
      <c r="K395" t="s">
        <v>3610</v>
      </c>
    </row>
    <row r="396" spans="1:11">
      <c r="A396" t="s">
        <v>1486</v>
      </c>
      <c r="B396" t="s">
        <v>1487</v>
      </c>
      <c r="C396" t="s">
        <v>1488</v>
      </c>
      <c r="D396">
        <v>34</v>
      </c>
      <c r="G396" s="86">
        <v>41366</v>
      </c>
      <c r="H396" t="s">
        <v>40</v>
      </c>
      <c r="J396" t="s">
        <v>40</v>
      </c>
      <c r="K396" t="s">
        <v>1489</v>
      </c>
    </row>
    <row r="397" spans="1:11">
      <c r="A397" t="s">
        <v>1490</v>
      </c>
      <c r="B397" t="s">
        <v>1491</v>
      </c>
      <c r="C397" t="s">
        <v>1492</v>
      </c>
      <c r="D397">
        <v>34</v>
      </c>
      <c r="G397" s="86">
        <v>41366</v>
      </c>
      <c r="H397" t="s">
        <v>40</v>
      </c>
      <c r="J397" t="s">
        <v>40</v>
      </c>
      <c r="K397" t="s">
        <v>1493</v>
      </c>
    </row>
    <row r="398" spans="1:11">
      <c r="A398" t="s">
        <v>1494</v>
      </c>
      <c r="B398" t="s">
        <v>1495</v>
      </c>
      <c r="C398" t="s">
        <v>1496</v>
      </c>
      <c r="D398">
        <v>6</v>
      </c>
      <c r="G398" s="86">
        <v>42996</v>
      </c>
      <c r="H398" t="s">
        <v>40</v>
      </c>
      <c r="J398" t="s">
        <v>40</v>
      </c>
      <c r="K398" t="s">
        <v>1495</v>
      </c>
    </row>
    <row r="399" spans="1:11">
      <c r="A399" t="s">
        <v>1497</v>
      </c>
      <c r="B399" t="s">
        <v>1498</v>
      </c>
      <c r="C399" t="s">
        <v>1499</v>
      </c>
      <c r="D399">
        <v>17</v>
      </c>
      <c r="G399" s="86">
        <v>41366</v>
      </c>
      <c r="H399" t="s">
        <v>40</v>
      </c>
      <c r="J399" t="s">
        <v>40</v>
      </c>
      <c r="K399" t="s">
        <v>1498</v>
      </c>
    </row>
    <row r="400" spans="1:11">
      <c r="A400" t="s">
        <v>1500</v>
      </c>
      <c r="B400" t="s">
        <v>1501</v>
      </c>
      <c r="C400" t="s">
        <v>1502</v>
      </c>
      <c r="D400">
        <v>335</v>
      </c>
      <c r="G400" s="86">
        <v>41547</v>
      </c>
      <c r="H400" t="s">
        <v>40</v>
      </c>
      <c r="J400" t="s">
        <v>40</v>
      </c>
      <c r="K400" t="s">
        <v>1501</v>
      </c>
    </row>
    <row r="401" spans="1:11">
      <c r="A401" t="s">
        <v>1503</v>
      </c>
      <c r="B401" t="s">
        <v>1504</v>
      </c>
      <c r="C401" t="s">
        <v>1505</v>
      </c>
      <c r="D401">
        <v>315</v>
      </c>
      <c r="G401" s="86">
        <v>41547</v>
      </c>
      <c r="H401" t="s">
        <v>40</v>
      </c>
      <c r="J401" t="s">
        <v>40</v>
      </c>
      <c r="K401" t="s">
        <v>1504</v>
      </c>
    </row>
    <row r="402" spans="1:11">
      <c r="A402" t="s">
        <v>1506</v>
      </c>
      <c r="B402" t="s">
        <v>1507</v>
      </c>
      <c r="C402" t="s">
        <v>1303</v>
      </c>
      <c r="D402">
        <v>101</v>
      </c>
      <c r="G402" s="86">
        <v>42178</v>
      </c>
      <c r="H402" t="s">
        <v>40</v>
      </c>
      <c r="J402" t="s">
        <v>40</v>
      </c>
      <c r="K402" t="s">
        <v>1507</v>
      </c>
    </row>
    <row r="403" spans="1:11">
      <c r="A403" t="s">
        <v>1508</v>
      </c>
      <c r="B403" t="s">
        <v>1509</v>
      </c>
      <c r="C403" t="s">
        <v>1303</v>
      </c>
      <c r="D403">
        <v>101</v>
      </c>
      <c r="G403" s="86">
        <v>42173</v>
      </c>
      <c r="H403" t="s">
        <v>40</v>
      </c>
      <c r="J403" t="s">
        <v>40</v>
      </c>
      <c r="K403" t="s">
        <v>1509</v>
      </c>
    </row>
    <row r="404" spans="1:11">
      <c r="A404" t="s">
        <v>1510</v>
      </c>
      <c r="B404" t="s">
        <v>1511</v>
      </c>
      <c r="C404" t="s">
        <v>1485</v>
      </c>
      <c r="D404">
        <v>17</v>
      </c>
      <c r="G404" s="86">
        <v>41214</v>
      </c>
      <c r="H404" t="s">
        <v>40</v>
      </c>
      <c r="J404" t="s">
        <v>40</v>
      </c>
      <c r="K404" t="s">
        <v>1511</v>
      </c>
    </row>
    <row r="405" spans="1:11">
      <c r="A405" t="s">
        <v>1512</v>
      </c>
      <c r="B405" t="s">
        <v>1513</v>
      </c>
      <c r="C405" t="s">
        <v>1458</v>
      </c>
      <c r="D405">
        <v>32</v>
      </c>
      <c r="G405" s="86">
        <v>41366</v>
      </c>
      <c r="H405" t="s">
        <v>40</v>
      </c>
      <c r="J405" t="s">
        <v>40</v>
      </c>
      <c r="K405" t="s">
        <v>1513</v>
      </c>
    </row>
    <row r="406" spans="1:11">
      <c r="A406" t="s">
        <v>1514</v>
      </c>
      <c r="B406" t="s">
        <v>1515</v>
      </c>
      <c r="C406" t="s">
        <v>1337</v>
      </c>
      <c r="D406">
        <v>27</v>
      </c>
      <c r="G406" s="86">
        <v>42996</v>
      </c>
      <c r="H406" t="s">
        <v>40</v>
      </c>
      <c r="J406" t="s">
        <v>40</v>
      </c>
      <c r="K406" t="s">
        <v>1515</v>
      </c>
    </row>
    <row r="407" spans="1:11">
      <c r="A407" t="s">
        <v>1516</v>
      </c>
      <c r="B407" t="s">
        <v>1517</v>
      </c>
      <c r="C407" t="s">
        <v>1417</v>
      </c>
      <c r="D407">
        <v>64</v>
      </c>
      <c r="F407">
        <v>2</v>
      </c>
      <c r="G407" s="86">
        <v>41401</v>
      </c>
      <c r="H407" t="s">
        <v>40</v>
      </c>
      <c r="J407" t="s">
        <v>41</v>
      </c>
      <c r="K407" t="s">
        <v>1517</v>
      </c>
    </row>
    <row r="408" spans="1:11">
      <c r="A408" t="s">
        <v>3611</v>
      </c>
      <c r="B408" t="s">
        <v>3612</v>
      </c>
      <c r="D408">
        <v>19</v>
      </c>
      <c r="G408" s="86">
        <v>43875</v>
      </c>
      <c r="H408" t="s">
        <v>40</v>
      </c>
      <c r="J408" t="s">
        <v>40</v>
      </c>
      <c r="K408" t="s">
        <v>3612</v>
      </c>
    </row>
    <row r="409" spans="1:11">
      <c r="A409" t="s">
        <v>1518</v>
      </c>
      <c r="B409" t="s">
        <v>1519</v>
      </c>
      <c r="C409" t="s">
        <v>1520</v>
      </c>
      <c r="D409">
        <v>271</v>
      </c>
      <c r="G409" s="86">
        <v>41880</v>
      </c>
      <c r="H409" t="s">
        <v>40</v>
      </c>
      <c r="J409" t="s">
        <v>40</v>
      </c>
      <c r="K409" t="s">
        <v>1519</v>
      </c>
    </row>
    <row r="410" spans="1:11">
      <c r="A410" t="s">
        <v>1521</v>
      </c>
      <c r="B410" t="s">
        <v>1522</v>
      </c>
      <c r="C410" t="s">
        <v>1523</v>
      </c>
      <c r="D410">
        <v>39</v>
      </c>
      <c r="G410" s="86">
        <v>42191</v>
      </c>
      <c r="H410" t="s">
        <v>40</v>
      </c>
      <c r="J410" t="s">
        <v>40</v>
      </c>
      <c r="K410" t="s">
        <v>1524</v>
      </c>
    </row>
    <row r="411" spans="1:11">
      <c r="A411" t="s">
        <v>1525</v>
      </c>
      <c r="B411" t="s">
        <v>1526</v>
      </c>
      <c r="C411" t="s">
        <v>1527</v>
      </c>
      <c r="D411">
        <v>235</v>
      </c>
      <c r="G411" s="86">
        <v>41887</v>
      </c>
      <c r="H411" t="s">
        <v>40</v>
      </c>
      <c r="J411" t="s">
        <v>40</v>
      </c>
      <c r="K411" t="s">
        <v>1526</v>
      </c>
    </row>
    <row r="412" spans="1:11">
      <c r="A412" t="s">
        <v>1528</v>
      </c>
      <c r="B412" t="s">
        <v>1529</v>
      </c>
      <c r="C412" t="s">
        <v>1530</v>
      </c>
      <c r="D412">
        <v>15</v>
      </c>
      <c r="G412" s="86">
        <v>41880</v>
      </c>
      <c r="H412" t="s">
        <v>40</v>
      </c>
      <c r="J412" t="s">
        <v>40</v>
      </c>
      <c r="K412" t="s">
        <v>1529</v>
      </c>
    </row>
    <row r="413" spans="1:11">
      <c r="A413" t="s">
        <v>1531</v>
      </c>
      <c r="B413" t="s">
        <v>1532</v>
      </c>
      <c r="C413" t="s">
        <v>1533</v>
      </c>
      <c r="D413">
        <v>8</v>
      </c>
      <c r="G413" s="86">
        <v>42191</v>
      </c>
      <c r="H413" t="s">
        <v>40</v>
      </c>
      <c r="J413" t="s">
        <v>40</v>
      </c>
      <c r="K413" t="s">
        <v>1532</v>
      </c>
    </row>
    <row r="414" spans="1:11">
      <c r="A414" t="s">
        <v>1534</v>
      </c>
      <c r="B414" t="s">
        <v>1367</v>
      </c>
      <c r="C414" t="s">
        <v>1535</v>
      </c>
      <c r="D414">
        <v>10</v>
      </c>
      <c r="G414" s="86">
        <v>42877</v>
      </c>
      <c r="H414" t="s">
        <v>40</v>
      </c>
      <c r="J414" t="s">
        <v>40</v>
      </c>
      <c r="K414" t="s">
        <v>1367</v>
      </c>
    </row>
    <row r="415" spans="1:11">
      <c r="A415" t="s">
        <v>1536</v>
      </c>
      <c r="B415" t="s">
        <v>1537</v>
      </c>
      <c r="C415" t="s">
        <v>1538</v>
      </c>
      <c r="D415">
        <v>17</v>
      </c>
      <c r="G415" s="86">
        <v>41880</v>
      </c>
      <c r="H415" t="s">
        <v>40</v>
      </c>
      <c r="J415" t="s">
        <v>40</v>
      </c>
      <c r="K415" t="s">
        <v>1537</v>
      </c>
    </row>
    <row r="416" spans="1:11">
      <c r="A416" t="s">
        <v>1539</v>
      </c>
      <c r="B416" t="s">
        <v>1540</v>
      </c>
      <c r="C416" t="s">
        <v>532</v>
      </c>
      <c r="D416">
        <v>2</v>
      </c>
      <c r="G416" s="86">
        <v>38353</v>
      </c>
      <c r="H416" t="s">
        <v>40</v>
      </c>
      <c r="J416" t="s">
        <v>40</v>
      </c>
      <c r="K416" t="s">
        <v>1540</v>
      </c>
    </row>
    <row r="417" spans="1:11">
      <c r="A417" t="s">
        <v>1541</v>
      </c>
      <c r="B417" t="s">
        <v>1542</v>
      </c>
      <c r="C417" t="s">
        <v>1543</v>
      </c>
      <c r="D417">
        <v>8</v>
      </c>
      <c r="G417" s="86">
        <v>38353</v>
      </c>
      <c r="H417" t="s">
        <v>40</v>
      </c>
      <c r="J417" t="s">
        <v>40</v>
      </c>
      <c r="K417" t="s">
        <v>1542</v>
      </c>
    </row>
    <row r="418" spans="1:11">
      <c r="A418" t="s">
        <v>1544</v>
      </c>
      <c r="B418" t="s">
        <v>1545</v>
      </c>
      <c r="C418" t="s">
        <v>1546</v>
      </c>
      <c r="D418">
        <v>46</v>
      </c>
      <c r="G418" s="86">
        <v>38353</v>
      </c>
      <c r="H418" t="s">
        <v>40</v>
      </c>
      <c r="J418" t="s">
        <v>40</v>
      </c>
      <c r="K418" t="s">
        <v>1545</v>
      </c>
    </row>
    <row r="419" spans="1:11">
      <c r="A419" t="s">
        <v>1547</v>
      </c>
      <c r="B419" t="s">
        <v>1548</v>
      </c>
      <c r="D419">
        <v>88</v>
      </c>
      <c r="G419" s="86">
        <v>38353</v>
      </c>
      <c r="H419" t="s">
        <v>40</v>
      </c>
      <c r="J419" t="s">
        <v>40</v>
      </c>
      <c r="K419" t="s">
        <v>1548</v>
      </c>
    </row>
    <row r="420" spans="1:11">
      <c r="A420" t="s">
        <v>1549</v>
      </c>
      <c r="B420" t="s">
        <v>1550</v>
      </c>
      <c r="C420" t="s">
        <v>1551</v>
      </c>
      <c r="D420">
        <v>30</v>
      </c>
      <c r="G420" s="86">
        <v>38353</v>
      </c>
      <c r="H420" t="s">
        <v>40</v>
      </c>
      <c r="J420" t="s">
        <v>40</v>
      </c>
      <c r="K420" t="s">
        <v>1550</v>
      </c>
    </row>
    <row r="421" spans="1:11">
      <c r="A421" t="s">
        <v>1552</v>
      </c>
      <c r="B421" t="s">
        <v>1553</v>
      </c>
      <c r="C421" t="s">
        <v>1554</v>
      </c>
      <c r="D421">
        <v>69</v>
      </c>
      <c r="F421">
        <v>6</v>
      </c>
      <c r="G421" s="86">
        <v>38353</v>
      </c>
      <c r="H421" t="s">
        <v>40</v>
      </c>
      <c r="J421" t="s">
        <v>40</v>
      </c>
      <c r="K421" t="s">
        <v>1553</v>
      </c>
    </row>
    <row r="422" spans="1:11">
      <c r="A422" t="s">
        <v>1555</v>
      </c>
      <c r="B422" t="s">
        <v>1556</v>
      </c>
      <c r="C422" t="s">
        <v>532</v>
      </c>
      <c r="D422">
        <v>3</v>
      </c>
      <c r="G422" s="86">
        <v>38353</v>
      </c>
      <c r="H422" t="s">
        <v>40</v>
      </c>
      <c r="J422" t="s">
        <v>40</v>
      </c>
      <c r="K422" t="s">
        <v>1556</v>
      </c>
    </row>
    <row r="423" spans="1:11">
      <c r="A423" t="s">
        <v>1557</v>
      </c>
      <c r="B423" t="s">
        <v>1558</v>
      </c>
      <c r="C423" t="s">
        <v>513</v>
      </c>
      <c r="D423">
        <v>22</v>
      </c>
      <c r="G423" s="86">
        <v>38353</v>
      </c>
      <c r="H423" t="s">
        <v>40</v>
      </c>
      <c r="J423" t="s">
        <v>40</v>
      </c>
      <c r="K423" t="s">
        <v>1558</v>
      </c>
    </row>
    <row r="424" spans="1:11">
      <c r="A424" t="s">
        <v>1559</v>
      </c>
      <c r="B424" t="s">
        <v>1560</v>
      </c>
      <c r="C424" t="s">
        <v>513</v>
      </c>
      <c r="D424">
        <v>22</v>
      </c>
      <c r="G424" s="86">
        <v>38353</v>
      </c>
      <c r="H424" t="s">
        <v>40</v>
      </c>
      <c r="J424" t="s">
        <v>40</v>
      </c>
      <c r="K424" t="s">
        <v>1560</v>
      </c>
    </row>
    <row r="425" spans="1:11">
      <c r="A425" t="s">
        <v>1561</v>
      </c>
      <c r="B425" t="s">
        <v>1562</v>
      </c>
      <c r="C425" t="s">
        <v>513</v>
      </c>
      <c r="D425">
        <v>26</v>
      </c>
      <c r="G425" s="86">
        <v>38353</v>
      </c>
      <c r="H425" t="s">
        <v>40</v>
      </c>
      <c r="J425" t="s">
        <v>40</v>
      </c>
      <c r="K425" t="s">
        <v>1562</v>
      </c>
    </row>
    <row r="426" spans="1:11">
      <c r="A426" t="s">
        <v>1563</v>
      </c>
      <c r="B426" t="s">
        <v>1564</v>
      </c>
      <c r="C426" t="s">
        <v>1565</v>
      </c>
      <c r="D426">
        <v>17</v>
      </c>
      <c r="G426" s="86">
        <v>38353</v>
      </c>
      <c r="H426" t="s">
        <v>40</v>
      </c>
      <c r="J426" t="s">
        <v>40</v>
      </c>
      <c r="K426" t="s">
        <v>1564</v>
      </c>
    </row>
    <row r="427" spans="1:11">
      <c r="A427" t="s">
        <v>1566</v>
      </c>
      <c r="B427" t="s">
        <v>1567</v>
      </c>
      <c r="C427" t="s">
        <v>1568</v>
      </c>
      <c r="D427">
        <v>4</v>
      </c>
      <c r="G427" s="86">
        <v>38353</v>
      </c>
      <c r="H427" t="s">
        <v>40</v>
      </c>
      <c r="J427" t="s">
        <v>40</v>
      </c>
      <c r="K427" t="s">
        <v>1567</v>
      </c>
    </row>
    <row r="428" spans="1:11">
      <c r="A428" t="s">
        <v>1569</v>
      </c>
      <c r="B428" t="s">
        <v>1570</v>
      </c>
      <c r="C428" t="s">
        <v>1568</v>
      </c>
      <c r="D428">
        <v>3</v>
      </c>
      <c r="G428" s="86">
        <v>38353</v>
      </c>
      <c r="H428" t="s">
        <v>40</v>
      </c>
      <c r="J428" t="s">
        <v>40</v>
      </c>
      <c r="K428" t="s">
        <v>1570</v>
      </c>
    </row>
    <row r="429" spans="1:11">
      <c r="A429" t="s">
        <v>1571</v>
      </c>
      <c r="B429" t="s">
        <v>1572</v>
      </c>
      <c r="C429" t="s">
        <v>513</v>
      </c>
      <c r="D429">
        <v>52</v>
      </c>
      <c r="G429" s="86">
        <v>38353</v>
      </c>
      <c r="H429" t="s">
        <v>40</v>
      </c>
      <c r="J429" t="s">
        <v>40</v>
      </c>
      <c r="K429" t="s">
        <v>1572</v>
      </c>
    </row>
    <row r="430" spans="1:11">
      <c r="A430" t="s">
        <v>1573</v>
      </c>
      <c r="B430" t="s">
        <v>1574</v>
      </c>
      <c r="C430" t="s">
        <v>513</v>
      </c>
      <c r="D430">
        <v>6</v>
      </c>
      <c r="G430" s="86">
        <v>38353</v>
      </c>
      <c r="H430" t="s">
        <v>40</v>
      </c>
      <c r="J430" t="s">
        <v>40</v>
      </c>
      <c r="K430" t="s">
        <v>1574</v>
      </c>
    </row>
    <row r="431" spans="1:11">
      <c r="A431" t="s">
        <v>1575</v>
      </c>
      <c r="B431" t="s">
        <v>1576</v>
      </c>
      <c r="C431" t="s">
        <v>539</v>
      </c>
      <c r="D431">
        <v>8</v>
      </c>
      <c r="G431" s="86">
        <v>38353</v>
      </c>
      <c r="H431" t="s">
        <v>40</v>
      </c>
      <c r="J431" t="s">
        <v>40</v>
      </c>
      <c r="K431" t="s">
        <v>1576</v>
      </c>
    </row>
    <row r="432" spans="1:11">
      <c r="A432" t="s">
        <v>1577</v>
      </c>
      <c r="B432" t="s">
        <v>1578</v>
      </c>
      <c r="C432" t="s">
        <v>1579</v>
      </c>
      <c r="D432">
        <v>8</v>
      </c>
      <c r="G432" s="86">
        <v>38353</v>
      </c>
      <c r="H432" t="s">
        <v>40</v>
      </c>
      <c r="J432" t="s">
        <v>40</v>
      </c>
      <c r="K432" t="s">
        <v>1578</v>
      </c>
    </row>
    <row r="433" spans="1:16">
      <c r="A433" t="s">
        <v>1580</v>
      </c>
      <c r="B433" t="s">
        <v>1581</v>
      </c>
      <c r="D433">
        <v>359</v>
      </c>
      <c r="F433">
        <v>19</v>
      </c>
      <c r="G433" s="86">
        <v>39273</v>
      </c>
      <c r="H433" t="s">
        <v>40</v>
      </c>
      <c r="I433" t="s">
        <v>1582</v>
      </c>
      <c r="J433" t="s">
        <v>41</v>
      </c>
      <c r="K433" t="s">
        <v>1583</v>
      </c>
      <c r="L433">
        <v>17.5</v>
      </c>
      <c r="M433">
        <v>29</v>
      </c>
      <c r="N433">
        <v>16.5</v>
      </c>
      <c r="P433">
        <v>15</v>
      </c>
    </row>
    <row r="434" spans="1:16">
      <c r="A434" t="s">
        <v>1584</v>
      </c>
      <c r="B434" t="s">
        <v>1585</v>
      </c>
      <c r="C434" t="s">
        <v>840</v>
      </c>
      <c r="D434">
        <v>33</v>
      </c>
      <c r="E434" t="s">
        <v>698</v>
      </c>
      <c r="F434">
        <v>1</v>
      </c>
      <c r="G434" s="86">
        <v>41127</v>
      </c>
      <c r="H434" t="s">
        <v>40</v>
      </c>
      <c r="J434" t="s">
        <v>40</v>
      </c>
      <c r="K434" t="s">
        <v>1586</v>
      </c>
    </row>
    <row r="435" spans="1:16">
      <c r="A435" t="s">
        <v>1587</v>
      </c>
      <c r="B435" t="s">
        <v>1588</v>
      </c>
      <c r="C435" t="s">
        <v>840</v>
      </c>
      <c r="D435">
        <v>33</v>
      </c>
      <c r="E435" t="s">
        <v>51</v>
      </c>
      <c r="F435">
        <v>1</v>
      </c>
      <c r="G435" s="86">
        <v>41127</v>
      </c>
      <c r="H435" t="s">
        <v>40</v>
      </c>
      <c r="J435" t="s">
        <v>40</v>
      </c>
      <c r="K435" t="s">
        <v>1589</v>
      </c>
    </row>
    <row r="436" spans="1:16">
      <c r="A436" t="s">
        <v>1590</v>
      </c>
      <c r="B436" t="s">
        <v>1591</v>
      </c>
      <c r="C436" t="s">
        <v>840</v>
      </c>
      <c r="D436">
        <v>143</v>
      </c>
      <c r="E436" t="s">
        <v>698</v>
      </c>
      <c r="F436">
        <v>1</v>
      </c>
      <c r="G436" s="86">
        <v>41128</v>
      </c>
      <c r="H436" t="s">
        <v>40</v>
      </c>
      <c r="J436" t="s">
        <v>40</v>
      </c>
      <c r="K436" t="s">
        <v>1592</v>
      </c>
    </row>
    <row r="437" spans="1:16">
      <c r="A437" t="s">
        <v>1593</v>
      </c>
      <c r="B437" t="s">
        <v>1594</v>
      </c>
      <c r="C437" t="s">
        <v>840</v>
      </c>
      <c r="D437">
        <v>60</v>
      </c>
      <c r="E437" t="s">
        <v>51</v>
      </c>
      <c r="F437">
        <v>1</v>
      </c>
      <c r="G437" s="86">
        <v>41128</v>
      </c>
      <c r="H437" t="s">
        <v>40</v>
      </c>
      <c r="J437" t="s">
        <v>40</v>
      </c>
      <c r="K437" t="s">
        <v>1595</v>
      </c>
    </row>
    <row r="438" spans="1:16">
      <c r="A438" t="s">
        <v>1596</v>
      </c>
      <c r="B438" t="s">
        <v>1597</v>
      </c>
      <c r="C438" t="s">
        <v>1598</v>
      </c>
      <c r="D438">
        <v>12</v>
      </c>
      <c r="E438" t="s">
        <v>698</v>
      </c>
      <c r="F438">
        <v>4</v>
      </c>
      <c r="G438" s="86">
        <v>39984</v>
      </c>
      <c r="H438" t="s">
        <v>40</v>
      </c>
      <c r="J438" t="s">
        <v>41</v>
      </c>
      <c r="K438" t="s">
        <v>1599</v>
      </c>
    </row>
    <row r="439" spans="1:16">
      <c r="A439" t="s">
        <v>1600</v>
      </c>
      <c r="B439" t="s">
        <v>1601</v>
      </c>
      <c r="C439" t="s">
        <v>1071</v>
      </c>
      <c r="D439">
        <v>53</v>
      </c>
      <c r="E439" t="s">
        <v>51</v>
      </c>
      <c r="F439">
        <v>4</v>
      </c>
      <c r="G439" s="86">
        <v>39984</v>
      </c>
      <c r="H439" t="s">
        <v>40</v>
      </c>
      <c r="J439" t="s">
        <v>41</v>
      </c>
      <c r="K439" t="s">
        <v>1602</v>
      </c>
    </row>
    <row r="440" spans="1:16">
      <c r="A440" t="s">
        <v>1603</v>
      </c>
      <c r="B440" t="s">
        <v>1604</v>
      </c>
      <c r="C440" t="s">
        <v>1061</v>
      </c>
      <c r="D440">
        <v>53</v>
      </c>
      <c r="E440" t="s">
        <v>51</v>
      </c>
      <c r="F440">
        <v>4</v>
      </c>
      <c r="G440" s="86">
        <v>39984</v>
      </c>
      <c r="H440" t="s">
        <v>40</v>
      </c>
      <c r="J440" t="s">
        <v>41</v>
      </c>
      <c r="K440" t="s">
        <v>1605</v>
      </c>
    </row>
    <row r="441" spans="1:16">
      <c r="A441" t="s">
        <v>1606</v>
      </c>
      <c r="B441" t="s">
        <v>1607</v>
      </c>
      <c r="C441" t="s">
        <v>1049</v>
      </c>
      <c r="D441">
        <v>57</v>
      </c>
      <c r="E441" t="s">
        <v>51</v>
      </c>
      <c r="F441">
        <v>4</v>
      </c>
      <c r="G441" s="86">
        <v>39984</v>
      </c>
      <c r="H441" t="s">
        <v>40</v>
      </c>
      <c r="J441" t="s">
        <v>41</v>
      </c>
      <c r="K441" t="s">
        <v>1608</v>
      </c>
    </row>
    <row r="442" spans="1:16">
      <c r="A442" t="s">
        <v>1609</v>
      </c>
      <c r="B442" t="s">
        <v>1610</v>
      </c>
      <c r="C442" t="s">
        <v>1253</v>
      </c>
      <c r="D442">
        <v>47</v>
      </c>
      <c r="E442" t="s">
        <v>698</v>
      </c>
      <c r="F442">
        <v>4</v>
      </c>
      <c r="G442" s="86">
        <v>40457</v>
      </c>
      <c r="H442" t="s">
        <v>40</v>
      </c>
      <c r="I442" t="s">
        <v>1611</v>
      </c>
      <c r="J442" t="s">
        <v>41</v>
      </c>
      <c r="K442" t="s">
        <v>1612</v>
      </c>
    </row>
    <row r="443" spans="1:16">
      <c r="A443" t="s">
        <v>1613</v>
      </c>
      <c r="B443" t="s">
        <v>3478</v>
      </c>
      <c r="C443" t="s">
        <v>1614</v>
      </c>
      <c r="D443">
        <v>68</v>
      </c>
      <c r="E443" t="s">
        <v>51</v>
      </c>
      <c r="F443">
        <v>4</v>
      </c>
      <c r="G443" s="86">
        <v>40459</v>
      </c>
      <c r="H443" t="s">
        <v>40</v>
      </c>
      <c r="I443" t="s">
        <v>1615</v>
      </c>
      <c r="J443" t="s">
        <v>41</v>
      </c>
      <c r="K443" t="s">
        <v>1616</v>
      </c>
    </row>
    <row r="444" spans="1:16">
      <c r="A444" t="s">
        <v>1617</v>
      </c>
      <c r="B444" t="s">
        <v>3479</v>
      </c>
      <c r="C444" t="s">
        <v>1618</v>
      </c>
      <c r="D444">
        <v>43</v>
      </c>
      <c r="E444" t="s">
        <v>698</v>
      </c>
      <c r="F444">
        <v>4</v>
      </c>
      <c r="G444" s="86">
        <v>40459</v>
      </c>
      <c r="H444" t="s">
        <v>40</v>
      </c>
      <c r="I444" t="s">
        <v>1619</v>
      </c>
      <c r="J444" t="s">
        <v>41</v>
      </c>
      <c r="K444" t="s">
        <v>1620</v>
      </c>
    </row>
    <row r="445" spans="1:16">
      <c r="A445" t="s">
        <v>1621</v>
      </c>
      <c r="B445" t="s">
        <v>3480</v>
      </c>
      <c r="C445" t="s">
        <v>1618</v>
      </c>
      <c r="D445">
        <v>63</v>
      </c>
      <c r="E445" t="s">
        <v>51</v>
      </c>
      <c r="F445">
        <v>4</v>
      </c>
      <c r="G445" s="86">
        <v>40459</v>
      </c>
      <c r="H445" t="s">
        <v>40</v>
      </c>
      <c r="I445" t="s">
        <v>1622</v>
      </c>
      <c r="J445" t="s">
        <v>41</v>
      </c>
      <c r="K445" t="s">
        <v>1623</v>
      </c>
    </row>
    <row r="446" spans="1:16">
      <c r="A446" t="s">
        <v>1624</v>
      </c>
      <c r="B446" t="s">
        <v>1625</v>
      </c>
      <c r="C446" t="s">
        <v>1240</v>
      </c>
      <c r="D446">
        <v>47</v>
      </c>
      <c r="E446" t="s">
        <v>698</v>
      </c>
      <c r="F446">
        <v>4</v>
      </c>
      <c r="G446" s="86">
        <v>40771</v>
      </c>
      <c r="H446" t="s">
        <v>40</v>
      </c>
      <c r="I446" t="s">
        <v>1626</v>
      </c>
      <c r="J446" t="s">
        <v>41</v>
      </c>
      <c r="K446" t="s">
        <v>1627</v>
      </c>
    </row>
    <row r="447" spans="1:16">
      <c r="A447" t="s">
        <v>1628</v>
      </c>
      <c r="B447" t="s">
        <v>1629</v>
      </c>
      <c r="C447" t="s">
        <v>1240</v>
      </c>
      <c r="D447">
        <v>68</v>
      </c>
      <c r="E447" t="s">
        <v>51</v>
      </c>
      <c r="F447">
        <v>4</v>
      </c>
      <c r="G447" s="86">
        <v>40771</v>
      </c>
      <c r="H447" t="s">
        <v>40</v>
      </c>
      <c r="I447" t="s">
        <v>1630</v>
      </c>
      <c r="J447" t="s">
        <v>41</v>
      </c>
      <c r="K447" t="s">
        <v>1631</v>
      </c>
    </row>
    <row r="448" spans="1:16">
      <c r="A448" t="s">
        <v>1632</v>
      </c>
      <c r="B448" t="s">
        <v>1633</v>
      </c>
      <c r="C448" t="s">
        <v>1354</v>
      </c>
      <c r="D448">
        <v>41</v>
      </c>
      <c r="E448" t="s">
        <v>698</v>
      </c>
      <c r="F448">
        <v>4</v>
      </c>
      <c r="G448" s="86">
        <v>40933</v>
      </c>
      <c r="H448" t="s">
        <v>40</v>
      </c>
      <c r="I448" t="s">
        <v>1634</v>
      </c>
      <c r="J448" t="s">
        <v>41</v>
      </c>
      <c r="K448" t="s">
        <v>1635</v>
      </c>
    </row>
    <row r="449" spans="1:16">
      <c r="A449" t="s">
        <v>1636</v>
      </c>
      <c r="B449" t="s">
        <v>1637</v>
      </c>
      <c r="C449" t="s">
        <v>1354</v>
      </c>
      <c r="D449">
        <v>61</v>
      </c>
      <c r="E449" t="s">
        <v>51</v>
      </c>
      <c r="F449">
        <v>4</v>
      </c>
      <c r="G449" s="86">
        <v>40933</v>
      </c>
      <c r="H449" t="s">
        <v>40</v>
      </c>
      <c r="I449" t="s">
        <v>1638</v>
      </c>
      <c r="J449" t="s">
        <v>41</v>
      </c>
      <c r="K449" t="s">
        <v>1639</v>
      </c>
    </row>
    <row r="450" spans="1:16">
      <c r="A450" t="s">
        <v>1640</v>
      </c>
      <c r="B450" t="s">
        <v>1641</v>
      </c>
      <c r="D450">
        <v>309</v>
      </c>
      <c r="F450">
        <v>10</v>
      </c>
      <c r="G450" s="86">
        <v>39273</v>
      </c>
      <c r="H450" t="s">
        <v>40</v>
      </c>
      <c r="I450" t="s">
        <v>1642</v>
      </c>
      <c r="J450" t="s">
        <v>41</v>
      </c>
      <c r="K450" t="s">
        <v>1641</v>
      </c>
      <c r="L450">
        <v>23.5</v>
      </c>
      <c r="M450">
        <v>17</v>
      </c>
      <c r="N450">
        <v>2.5</v>
      </c>
    </row>
    <row r="451" spans="1:16">
      <c r="A451" t="s">
        <v>1643</v>
      </c>
      <c r="B451" t="s">
        <v>1644</v>
      </c>
      <c r="C451" t="s">
        <v>1645</v>
      </c>
      <c r="D451">
        <v>539</v>
      </c>
      <c r="F451">
        <v>27</v>
      </c>
      <c r="G451" s="86">
        <v>39273</v>
      </c>
      <c r="H451" t="s">
        <v>40</v>
      </c>
      <c r="I451" t="s">
        <v>1646</v>
      </c>
      <c r="J451" t="s">
        <v>41</v>
      </c>
      <c r="K451" t="s">
        <v>1647</v>
      </c>
      <c r="L451">
        <v>29.5</v>
      </c>
      <c r="M451">
        <v>18</v>
      </c>
      <c r="N451">
        <v>16</v>
      </c>
    </row>
    <row r="452" spans="1:16">
      <c r="A452" t="s">
        <v>1648</v>
      </c>
      <c r="B452" t="s">
        <v>1649</v>
      </c>
      <c r="C452" t="s">
        <v>1403</v>
      </c>
      <c r="D452">
        <v>479</v>
      </c>
      <c r="F452">
        <v>20</v>
      </c>
      <c r="G452" s="86">
        <v>41974</v>
      </c>
      <c r="H452" t="s">
        <v>40</v>
      </c>
      <c r="I452" t="s">
        <v>1650</v>
      </c>
      <c r="J452" t="s">
        <v>41</v>
      </c>
      <c r="K452" t="s">
        <v>1649</v>
      </c>
      <c r="L452">
        <v>29.5</v>
      </c>
      <c r="M452">
        <v>18</v>
      </c>
      <c r="N452">
        <v>16</v>
      </c>
    </row>
    <row r="453" spans="1:16">
      <c r="A453" t="s">
        <v>1651</v>
      </c>
      <c r="B453" t="s">
        <v>1652</v>
      </c>
      <c r="C453" t="s">
        <v>1653</v>
      </c>
      <c r="D453">
        <v>649</v>
      </c>
      <c r="F453">
        <v>21</v>
      </c>
      <c r="G453" s="86">
        <v>41898</v>
      </c>
      <c r="H453" t="s">
        <v>40</v>
      </c>
      <c r="I453" t="s">
        <v>1654</v>
      </c>
      <c r="J453" t="s">
        <v>41</v>
      </c>
      <c r="K453" t="s">
        <v>1655</v>
      </c>
      <c r="L453">
        <v>29.5</v>
      </c>
      <c r="M453">
        <v>18</v>
      </c>
      <c r="N453">
        <v>16</v>
      </c>
      <c r="P453">
        <v>15</v>
      </c>
    </row>
    <row r="454" spans="1:16">
      <c r="A454" t="s">
        <v>1159</v>
      </c>
      <c r="B454" t="s">
        <v>1656</v>
      </c>
      <c r="C454" t="s">
        <v>1657</v>
      </c>
      <c r="D454">
        <v>239</v>
      </c>
      <c r="F454">
        <v>30</v>
      </c>
      <c r="G454" s="86">
        <v>40372</v>
      </c>
      <c r="H454" t="s">
        <v>40</v>
      </c>
      <c r="I454" t="s">
        <v>1658</v>
      </c>
      <c r="J454" t="s">
        <v>41</v>
      </c>
      <c r="K454" t="s">
        <v>1659</v>
      </c>
      <c r="L454">
        <v>20.5</v>
      </c>
      <c r="M454">
        <v>6</v>
      </c>
      <c r="N454">
        <v>4.5</v>
      </c>
      <c r="P454">
        <v>50</v>
      </c>
    </row>
    <row r="455" spans="1:16">
      <c r="A455" t="s">
        <v>1182</v>
      </c>
      <c r="B455" t="s">
        <v>1660</v>
      </c>
      <c r="C455" t="s">
        <v>1657</v>
      </c>
      <c r="D455">
        <v>184</v>
      </c>
      <c r="F455">
        <v>8.3000000000000007</v>
      </c>
      <c r="G455" s="86">
        <v>40372</v>
      </c>
      <c r="H455" t="s">
        <v>40</v>
      </c>
      <c r="I455" t="s">
        <v>1661</v>
      </c>
      <c r="J455" t="s">
        <v>41</v>
      </c>
      <c r="K455" t="s">
        <v>1662</v>
      </c>
      <c r="L455">
        <v>48.5</v>
      </c>
      <c r="M455">
        <v>6</v>
      </c>
      <c r="N455">
        <v>4.5</v>
      </c>
      <c r="P455">
        <v>50</v>
      </c>
    </row>
    <row r="456" spans="1:16">
      <c r="A456" t="s">
        <v>1663</v>
      </c>
      <c r="B456" t="s">
        <v>1664</v>
      </c>
      <c r="C456" t="s">
        <v>1665</v>
      </c>
      <c r="D456">
        <v>32</v>
      </c>
      <c r="G456" s="86">
        <v>43522</v>
      </c>
      <c r="H456" t="s">
        <v>40</v>
      </c>
      <c r="J456" t="s">
        <v>40</v>
      </c>
      <c r="K456" t="s">
        <v>1664</v>
      </c>
    </row>
    <row r="457" spans="1:16">
      <c r="A457" t="s">
        <v>1666</v>
      </c>
      <c r="B457" t="s">
        <v>1667</v>
      </c>
      <c r="C457" t="s">
        <v>1668</v>
      </c>
      <c r="D457">
        <v>512</v>
      </c>
      <c r="G457" s="86">
        <v>43522</v>
      </c>
      <c r="H457" t="s">
        <v>40</v>
      </c>
      <c r="J457" t="s">
        <v>40</v>
      </c>
      <c r="K457" t="s">
        <v>1667</v>
      </c>
    </row>
    <row r="458" spans="1:16">
      <c r="A458" t="s">
        <v>1669</v>
      </c>
      <c r="B458" t="s">
        <v>1670</v>
      </c>
      <c r="C458" t="s">
        <v>1671</v>
      </c>
      <c r="D458">
        <v>573</v>
      </c>
      <c r="G458" s="86">
        <v>43522</v>
      </c>
      <c r="H458" t="s">
        <v>40</v>
      </c>
      <c r="J458" t="s">
        <v>40</v>
      </c>
      <c r="K458" t="s">
        <v>1670</v>
      </c>
    </row>
    <row r="459" spans="1:16">
      <c r="A459" t="s">
        <v>1672</v>
      </c>
      <c r="B459" t="s">
        <v>1673</v>
      </c>
      <c r="C459" t="s">
        <v>1674</v>
      </c>
      <c r="D459">
        <v>666</v>
      </c>
      <c r="G459" s="86">
        <v>43522</v>
      </c>
      <c r="H459" t="s">
        <v>40</v>
      </c>
      <c r="J459" t="s">
        <v>40</v>
      </c>
      <c r="K459" t="s">
        <v>1673</v>
      </c>
    </row>
    <row r="460" spans="1:16">
      <c r="A460" t="s">
        <v>1675</v>
      </c>
      <c r="B460" t="s">
        <v>1676</v>
      </c>
      <c r="C460" t="s">
        <v>1668</v>
      </c>
      <c r="D460">
        <v>102</v>
      </c>
      <c r="G460" s="86">
        <v>43522</v>
      </c>
      <c r="H460" t="s">
        <v>40</v>
      </c>
      <c r="J460" t="s">
        <v>40</v>
      </c>
      <c r="K460" t="s">
        <v>1676</v>
      </c>
    </row>
    <row r="461" spans="1:16">
      <c r="A461" t="s">
        <v>1677</v>
      </c>
      <c r="B461" t="s">
        <v>1678</v>
      </c>
      <c r="C461" t="s">
        <v>1671</v>
      </c>
      <c r="D461">
        <v>107</v>
      </c>
      <c r="G461" s="86">
        <v>43522</v>
      </c>
      <c r="H461" t="s">
        <v>40</v>
      </c>
      <c r="J461" t="s">
        <v>40</v>
      </c>
      <c r="K461" t="s">
        <v>1678</v>
      </c>
    </row>
    <row r="462" spans="1:16">
      <c r="A462" t="s">
        <v>1679</v>
      </c>
      <c r="B462" t="s">
        <v>1680</v>
      </c>
      <c r="C462" t="s">
        <v>1674</v>
      </c>
      <c r="D462">
        <v>420</v>
      </c>
      <c r="G462" s="86">
        <v>43522</v>
      </c>
      <c r="H462" t="s">
        <v>40</v>
      </c>
      <c r="J462" t="s">
        <v>40</v>
      </c>
      <c r="K462" t="s">
        <v>1680</v>
      </c>
    </row>
    <row r="463" spans="1:16">
      <c r="A463" t="s">
        <v>1681</v>
      </c>
      <c r="B463" t="s">
        <v>1682</v>
      </c>
      <c r="C463" t="s">
        <v>1665</v>
      </c>
      <c r="D463">
        <v>29</v>
      </c>
      <c r="G463" s="86">
        <v>43522</v>
      </c>
      <c r="H463" t="s">
        <v>40</v>
      </c>
      <c r="J463" t="s">
        <v>40</v>
      </c>
      <c r="K463" t="s">
        <v>1682</v>
      </c>
    </row>
    <row r="464" spans="1:16">
      <c r="A464" t="s">
        <v>1683</v>
      </c>
      <c r="B464" t="s">
        <v>1684</v>
      </c>
      <c r="C464" t="s">
        <v>1685</v>
      </c>
      <c r="D464">
        <v>35</v>
      </c>
      <c r="G464" s="86">
        <v>43522</v>
      </c>
      <c r="H464" t="s">
        <v>40</v>
      </c>
      <c r="J464" t="s">
        <v>40</v>
      </c>
      <c r="K464" t="s">
        <v>1684</v>
      </c>
    </row>
    <row r="465" spans="1:11">
      <c r="A465" t="s">
        <v>1686</v>
      </c>
      <c r="B465" t="s">
        <v>1687</v>
      </c>
      <c r="C465" t="s">
        <v>1668</v>
      </c>
      <c r="D465">
        <v>327</v>
      </c>
      <c r="G465" s="86">
        <v>43522</v>
      </c>
      <c r="H465" t="s">
        <v>40</v>
      </c>
      <c r="J465" t="s">
        <v>40</v>
      </c>
      <c r="K465" t="s">
        <v>1687</v>
      </c>
    </row>
    <row r="466" spans="1:11">
      <c r="A466" t="s">
        <v>1688</v>
      </c>
      <c r="B466" t="s">
        <v>1689</v>
      </c>
      <c r="C466" t="s">
        <v>1671</v>
      </c>
      <c r="D466">
        <v>358</v>
      </c>
      <c r="G466" s="86">
        <v>43522</v>
      </c>
      <c r="H466" t="s">
        <v>40</v>
      </c>
      <c r="J466" t="s">
        <v>40</v>
      </c>
      <c r="K466" t="s">
        <v>1689</v>
      </c>
    </row>
    <row r="467" spans="1:11">
      <c r="A467" t="s">
        <v>1690</v>
      </c>
      <c r="B467" t="s">
        <v>1691</v>
      </c>
      <c r="C467" t="s">
        <v>1674</v>
      </c>
      <c r="D467">
        <v>394</v>
      </c>
      <c r="G467" s="86">
        <v>43522</v>
      </c>
      <c r="H467" t="s">
        <v>40</v>
      </c>
      <c r="J467" t="s">
        <v>40</v>
      </c>
      <c r="K467" t="s">
        <v>1691</v>
      </c>
    </row>
    <row r="468" spans="1:11">
      <c r="A468" t="s">
        <v>1692</v>
      </c>
      <c r="B468" t="s">
        <v>1693</v>
      </c>
      <c r="C468" t="s">
        <v>1694</v>
      </c>
      <c r="D468">
        <v>24</v>
      </c>
      <c r="G468" s="86">
        <v>43522</v>
      </c>
      <c r="H468" t="s">
        <v>40</v>
      </c>
      <c r="J468" t="s">
        <v>40</v>
      </c>
      <c r="K468" t="s">
        <v>1695</v>
      </c>
    </row>
    <row r="469" spans="1:11">
      <c r="A469" t="s">
        <v>1696</v>
      </c>
      <c r="B469" t="s">
        <v>1697</v>
      </c>
      <c r="C469" t="s">
        <v>1671</v>
      </c>
      <c r="D469">
        <v>34</v>
      </c>
      <c r="G469" s="86">
        <v>43522</v>
      </c>
      <c r="H469" t="s">
        <v>40</v>
      </c>
      <c r="J469" t="s">
        <v>40</v>
      </c>
      <c r="K469" t="s">
        <v>1697</v>
      </c>
    </row>
    <row r="470" spans="1:11">
      <c r="A470" t="s">
        <v>1698</v>
      </c>
      <c r="B470" t="s">
        <v>1699</v>
      </c>
      <c r="C470" t="s">
        <v>1671</v>
      </c>
      <c r="D470">
        <v>29</v>
      </c>
      <c r="G470" s="86">
        <v>43522</v>
      </c>
      <c r="H470" t="s">
        <v>40</v>
      </c>
      <c r="J470" t="s">
        <v>40</v>
      </c>
      <c r="K470" t="s">
        <v>1700</v>
      </c>
    </row>
    <row r="471" spans="1:11">
      <c r="A471" t="s">
        <v>1701</v>
      </c>
      <c r="B471" t="s">
        <v>1702</v>
      </c>
      <c r="C471" t="s">
        <v>1671</v>
      </c>
      <c r="D471">
        <v>36</v>
      </c>
      <c r="G471" s="86">
        <v>43522</v>
      </c>
      <c r="H471" t="s">
        <v>40</v>
      </c>
      <c r="J471" t="s">
        <v>40</v>
      </c>
      <c r="K471" t="s">
        <v>1702</v>
      </c>
    </row>
    <row r="472" spans="1:11">
      <c r="A472" t="s">
        <v>1703</v>
      </c>
      <c r="B472" t="s">
        <v>1704</v>
      </c>
      <c r="C472" t="s">
        <v>1668</v>
      </c>
      <c r="D472">
        <v>60</v>
      </c>
      <c r="G472" s="86">
        <v>43522</v>
      </c>
      <c r="H472" t="s">
        <v>40</v>
      </c>
      <c r="J472" t="s">
        <v>40</v>
      </c>
      <c r="K472" t="s">
        <v>1704</v>
      </c>
    </row>
    <row r="473" spans="1:11">
      <c r="A473" t="s">
        <v>1705</v>
      </c>
      <c r="B473" t="s">
        <v>1706</v>
      </c>
      <c r="C473" t="s">
        <v>1671</v>
      </c>
      <c r="D473">
        <v>69</v>
      </c>
      <c r="G473" s="86">
        <v>43522</v>
      </c>
      <c r="H473" t="s">
        <v>40</v>
      </c>
      <c r="J473" t="s">
        <v>40</v>
      </c>
      <c r="K473" t="s">
        <v>1706</v>
      </c>
    </row>
    <row r="474" spans="1:11">
      <c r="A474" t="s">
        <v>1707</v>
      </c>
      <c r="B474" t="s">
        <v>1708</v>
      </c>
      <c r="C474" t="s">
        <v>1674</v>
      </c>
      <c r="D474">
        <v>77</v>
      </c>
      <c r="G474" s="86">
        <v>43522</v>
      </c>
      <c r="H474" t="s">
        <v>40</v>
      </c>
      <c r="J474" t="s">
        <v>40</v>
      </c>
      <c r="K474" t="s">
        <v>1708</v>
      </c>
    </row>
    <row r="475" spans="1:11">
      <c r="A475" t="s">
        <v>1709</v>
      </c>
      <c r="B475" t="s">
        <v>1710</v>
      </c>
      <c r="C475" t="s">
        <v>1671</v>
      </c>
      <c r="D475">
        <v>78</v>
      </c>
      <c r="G475" s="86">
        <v>43522</v>
      </c>
      <c r="H475" t="s">
        <v>40</v>
      </c>
      <c r="J475" t="s">
        <v>40</v>
      </c>
      <c r="K475" t="s">
        <v>1711</v>
      </c>
    </row>
    <row r="476" spans="1:11">
      <c r="A476" t="s">
        <v>1712</v>
      </c>
      <c r="B476" t="s">
        <v>1713</v>
      </c>
      <c r="C476" t="s">
        <v>1674</v>
      </c>
      <c r="D476">
        <v>117</v>
      </c>
      <c r="G476" s="86">
        <v>43522</v>
      </c>
      <c r="H476" t="s">
        <v>40</v>
      </c>
      <c r="J476" t="s">
        <v>40</v>
      </c>
      <c r="K476" t="s">
        <v>1714</v>
      </c>
    </row>
    <row r="477" spans="1:11">
      <c r="A477" t="s">
        <v>1715</v>
      </c>
      <c r="B477" t="s">
        <v>1716</v>
      </c>
      <c r="C477" t="s">
        <v>1668</v>
      </c>
      <c r="D477">
        <v>584</v>
      </c>
      <c r="G477" s="86">
        <v>43522</v>
      </c>
      <c r="H477" t="s">
        <v>40</v>
      </c>
      <c r="J477" t="s">
        <v>40</v>
      </c>
      <c r="K477" t="s">
        <v>1716</v>
      </c>
    </row>
    <row r="478" spans="1:11">
      <c r="A478" t="s">
        <v>1717</v>
      </c>
      <c r="B478" t="s">
        <v>1718</v>
      </c>
      <c r="C478" t="s">
        <v>1671</v>
      </c>
      <c r="D478">
        <v>666</v>
      </c>
      <c r="G478" s="86">
        <v>43522</v>
      </c>
      <c r="H478" t="s">
        <v>40</v>
      </c>
      <c r="J478" t="s">
        <v>40</v>
      </c>
      <c r="K478" t="s">
        <v>1718</v>
      </c>
    </row>
    <row r="479" spans="1:11">
      <c r="A479" t="s">
        <v>1719</v>
      </c>
      <c r="B479" t="s">
        <v>1720</v>
      </c>
      <c r="C479" t="s">
        <v>1674</v>
      </c>
      <c r="D479">
        <v>758</v>
      </c>
      <c r="G479" s="86">
        <v>43522</v>
      </c>
      <c r="H479" t="s">
        <v>40</v>
      </c>
      <c r="J479" t="s">
        <v>40</v>
      </c>
      <c r="K479" t="s">
        <v>1720</v>
      </c>
    </row>
    <row r="480" spans="1:11">
      <c r="A480" t="s">
        <v>1721</v>
      </c>
      <c r="B480" t="s">
        <v>1722</v>
      </c>
      <c r="C480" t="s">
        <v>1668</v>
      </c>
      <c r="D480">
        <v>87</v>
      </c>
      <c r="G480" s="86">
        <v>43522</v>
      </c>
      <c r="H480" t="s">
        <v>40</v>
      </c>
      <c r="J480" t="s">
        <v>40</v>
      </c>
      <c r="K480" t="s">
        <v>1722</v>
      </c>
    </row>
    <row r="481" spans="1:11">
      <c r="A481" t="s">
        <v>1723</v>
      </c>
      <c r="B481" t="s">
        <v>1724</v>
      </c>
      <c r="C481" t="s">
        <v>1671</v>
      </c>
      <c r="D481">
        <v>93</v>
      </c>
      <c r="G481" s="86">
        <v>43522</v>
      </c>
      <c r="H481" t="s">
        <v>40</v>
      </c>
      <c r="J481" t="s">
        <v>40</v>
      </c>
      <c r="K481" t="s">
        <v>1724</v>
      </c>
    </row>
    <row r="482" spans="1:11">
      <c r="A482" t="s">
        <v>1725</v>
      </c>
      <c r="B482" t="s">
        <v>1726</v>
      </c>
      <c r="C482" t="s">
        <v>1674</v>
      </c>
      <c r="D482">
        <v>99</v>
      </c>
      <c r="G482" s="86">
        <v>43522</v>
      </c>
      <c r="H482" t="s">
        <v>40</v>
      </c>
      <c r="J482" t="s">
        <v>40</v>
      </c>
      <c r="K482" t="s">
        <v>1726</v>
      </c>
    </row>
    <row r="483" spans="1:11">
      <c r="A483" t="s">
        <v>1727</v>
      </c>
      <c r="B483" t="s">
        <v>1728</v>
      </c>
      <c r="C483" t="s">
        <v>1729</v>
      </c>
      <c r="D483">
        <v>27</v>
      </c>
      <c r="G483" s="86">
        <v>43522</v>
      </c>
      <c r="H483" t="s">
        <v>40</v>
      </c>
      <c r="J483" t="s">
        <v>40</v>
      </c>
      <c r="K483" t="s">
        <v>1728</v>
      </c>
    </row>
    <row r="484" spans="1:11">
      <c r="A484" t="s">
        <v>1730</v>
      </c>
      <c r="B484" t="s">
        <v>1731</v>
      </c>
      <c r="C484" t="s">
        <v>1732</v>
      </c>
      <c r="D484">
        <v>21</v>
      </c>
      <c r="G484" s="86">
        <v>43522</v>
      </c>
      <c r="H484" t="s">
        <v>40</v>
      </c>
      <c r="J484" t="s">
        <v>40</v>
      </c>
      <c r="K484" t="s">
        <v>1731</v>
      </c>
    </row>
    <row r="485" spans="1:11">
      <c r="A485" t="s">
        <v>1733</v>
      </c>
      <c r="B485" t="s">
        <v>1734</v>
      </c>
      <c r="C485" t="s">
        <v>1665</v>
      </c>
      <c r="D485">
        <v>12</v>
      </c>
      <c r="G485" s="86">
        <v>43522</v>
      </c>
      <c r="H485" t="s">
        <v>40</v>
      </c>
      <c r="J485" t="s">
        <v>40</v>
      </c>
      <c r="K485" t="s">
        <v>1734</v>
      </c>
    </row>
    <row r="486" spans="1:11">
      <c r="A486" t="s">
        <v>1735</v>
      </c>
      <c r="B486" t="s">
        <v>1736</v>
      </c>
      <c r="C486" t="s">
        <v>1665</v>
      </c>
      <c r="D486">
        <v>29</v>
      </c>
      <c r="G486" s="86">
        <v>43522</v>
      </c>
      <c r="H486" t="s">
        <v>40</v>
      </c>
      <c r="J486" t="s">
        <v>40</v>
      </c>
      <c r="K486" t="s">
        <v>1736</v>
      </c>
    </row>
    <row r="487" spans="1:11">
      <c r="A487" t="s">
        <v>1737</v>
      </c>
      <c r="B487" t="s">
        <v>1738</v>
      </c>
      <c r="C487" t="s">
        <v>1668</v>
      </c>
      <c r="D487">
        <v>194</v>
      </c>
      <c r="G487" s="86">
        <v>43522</v>
      </c>
      <c r="H487" t="s">
        <v>40</v>
      </c>
      <c r="J487" t="s">
        <v>40</v>
      </c>
      <c r="K487" t="s">
        <v>1738</v>
      </c>
    </row>
    <row r="488" spans="1:11">
      <c r="A488" t="s">
        <v>1739</v>
      </c>
      <c r="B488" t="s">
        <v>1740</v>
      </c>
      <c r="C488" t="s">
        <v>1671</v>
      </c>
      <c r="D488">
        <v>210</v>
      </c>
      <c r="G488" s="86">
        <v>43522</v>
      </c>
      <c r="H488" t="s">
        <v>40</v>
      </c>
      <c r="J488" t="s">
        <v>40</v>
      </c>
      <c r="K488" t="s">
        <v>1740</v>
      </c>
    </row>
    <row r="489" spans="1:11">
      <c r="A489" t="s">
        <v>1741</v>
      </c>
      <c r="B489" t="s">
        <v>1742</v>
      </c>
      <c r="C489" t="s">
        <v>1674</v>
      </c>
      <c r="D489">
        <v>225</v>
      </c>
      <c r="G489" s="86">
        <v>43522</v>
      </c>
      <c r="H489" t="s">
        <v>40</v>
      </c>
      <c r="J489" t="s">
        <v>40</v>
      </c>
      <c r="K489" t="s">
        <v>1742</v>
      </c>
    </row>
    <row r="490" spans="1:11">
      <c r="A490" t="s">
        <v>1743</v>
      </c>
      <c r="B490" t="s">
        <v>1744</v>
      </c>
      <c r="C490" t="s">
        <v>1668</v>
      </c>
      <c r="D490">
        <v>23</v>
      </c>
      <c r="G490" s="86">
        <v>43522</v>
      </c>
      <c r="H490" t="s">
        <v>40</v>
      </c>
      <c r="J490" t="s">
        <v>40</v>
      </c>
      <c r="K490" t="s">
        <v>1744</v>
      </c>
    </row>
    <row r="491" spans="1:11">
      <c r="A491" t="s">
        <v>1745</v>
      </c>
      <c r="B491" t="s">
        <v>1746</v>
      </c>
      <c r="C491" t="s">
        <v>1671</v>
      </c>
      <c r="D491">
        <v>26</v>
      </c>
      <c r="G491" s="86">
        <v>43522</v>
      </c>
      <c r="H491" t="s">
        <v>40</v>
      </c>
      <c r="J491" t="s">
        <v>40</v>
      </c>
      <c r="K491" t="s">
        <v>1746</v>
      </c>
    </row>
    <row r="492" spans="1:11">
      <c r="A492" t="s">
        <v>1747</v>
      </c>
      <c r="B492" t="s">
        <v>1748</v>
      </c>
      <c r="C492" t="s">
        <v>1674</v>
      </c>
      <c r="D492">
        <v>30</v>
      </c>
      <c r="G492" s="86">
        <v>43522</v>
      </c>
      <c r="H492" t="s">
        <v>40</v>
      </c>
      <c r="J492" t="s">
        <v>40</v>
      </c>
      <c r="K492" t="s">
        <v>1748</v>
      </c>
    </row>
    <row r="493" spans="1:11">
      <c r="A493" t="s">
        <v>1749</v>
      </c>
      <c r="B493" t="s">
        <v>1750</v>
      </c>
      <c r="C493" t="s">
        <v>1665</v>
      </c>
      <c r="D493">
        <v>10</v>
      </c>
      <c r="G493" s="86">
        <v>43522</v>
      </c>
      <c r="H493" t="s">
        <v>40</v>
      </c>
      <c r="J493" t="s">
        <v>40</v>
      </c>
      <c r="K493" t="s">
        <v>1750</v>
      </c>
    </row>
    <row r="494" spans="1:11">
      <c r="A494" t="s">
        <v>1751</v>
      </c>
      <c r="B494" t="s">
        <v>1752</v>
      </c>
      <c r="C494" t="s">
        <v>1668</v>
      </c>
      <c r="D494">
        <v>13</v>
      </c>
      <c r="G494" s="86">
        <v>43522</v>
      </c>
      <c r="H494" t="s">
        <v>40</v>
      </c>
      <c r="J494" t="s">
        <v>40</v>
      </c>
      <c r="K494" t="s">
        <v>1752</v>
      </c>
    </row>
    <row r="495" spans="1:11">
      <c r="A495" t="s">
        <v>1753</v>
      </c>
      <c r="B495" t="s">
        <v>1754</v>
      </c>
      <c r="C495" t="s">
        <v>1671</v>
      </c>
      <c r="D495">
        <v>14</v>
      </c>
      <c r="G495" s="86">
        <v>43522</v>
      </c>
      <c r="H495" t="s">
        <v>40</v>
      </c>
      <c r="J495" t="s">
        <v>40</v>
      </c>
      <c r="K495" t="s">
        <v>1754</v>
      </c>
    </row>
    <row r="496" spans="1:11">
      <c r="A496" t="s">
        <v>1755</v>
      </c>
      <c r="B496" t="s">
        <v>1756</v>
      </c>
      <c r="C496" t="s">
        <v>1674</v>
      </c>
      <c r="D496">
        <v>15</v>
      </c>
      <c r="G496" s="86">
        <v>43522</v>
      </c>
      <c r="H496" t="s">
        <v>40</v>
      </c>
      <c r="J496" t="s">
        <v>40</v>
      </c>
      <c r="K496" t="s">
        <v>1756</v>
      </c>
    </row>
    <row r="497" spans="1:11">
      <c r="A497" t="s">
        <v>1757</v>
      </c>
      <c r="B497" t="s">
        <v>1758</v>
      </c>
      <c r="C497" t="s">
        <v>1665</v>
      </c>
      <c r="D497">
        <v>52</v>
      </c>
      <c r="G497" s="86">
        <v>43522</v>
      </c>
      <c r="H497" t="s">
        <v>40</v>
      </c>
      <c r="J497" t="s">
        <v>40</v>
      </c>
      <c r="K497" t="s">
        <v>1758</v>
      </c>
    </row>
    <row r="498" spans="1:11">
      <c r="A498" t="s">
        <v>1759</v>
      </c>
      <c r="B498" t="s">
        <v>1760</v>
      </c>
      <c r="C498" t="s">
        <v>1694</v>
      </c>
      <c r="D498">
        <v>21</v>
      </c>
      <c r="G498" s="86">
        <v>43522</v>
      </c>
      <c r="H498" t="s">
        <v>40</v>
      </c>
      <c r="J498" t="s">
        <v>40</v>
      </c>
      <c r="K498" t="s">
        <v>1760</v>
      </c>
    </row>
    <row r="499" spans="1:11">
      <c r="A499" t="s">
        <v>1761</v>
      </c>
      <c r="B499" t="s">
        <v>1762</v>
      </c>
      <c r="C499" t="s">
        <v>1665</v>
      </c>
      <c r="D499">
        <v>40</v>
      </c>
      <c r="G499" s="86">
        <v>43522</v>
      </c>
      <c r="H499" t="s">
        <v>40</v>
      </c>
      <c r="J499" t="s">
        <v>40</v>
      </c>
      <c r="K499" t="s">
        <v>1762</v>
      </c>
    </row>
    <row r="500" spans="1:11">
      <c r="A500" t="s">
        <v>1763</v>
      </c>
      <c r="B500" t="s">
        <v>1764</v>
      </c>
      <c r="C500" t="s">
        <v>1765</v>
      </c>
      <c r="D500">
        <v>5</v>
      </c>
      <c r="G500" s="86">
        <v>43522</v>
      </c>
      <c r="H500" t="s">
        <v>40</v>
      </c>
      <c r="J500" t="s">
        <v>40</v>
      </c>
      <c r="K500" t="s">
        <v>1764</v>
      </c>
    </row>
    <row r="501" spans="1:11">
      <c r="A501" t="s">
        <v>1766</v>
      </c>
      <c r="B501" t="s">
        <v>1767</v>
      </c>
      <c r="C501" t="s">
        <v>1665</v>
      </c>
      <c r="D501">
        <v>5</v>
      </c>
      <c r="G501" s="86">
        <v>43522</v>
      </c>
      <c r="H501" t="s">
        <v>40</v>
      </c>
      <c r="J501" t="s">
        <v>40</v>
      </c>
      <c r="K501" t="s">
        <v>1767</v>
      </c>
    </row>
    <row r="502" spans="1:11">
      <c r="A502" t="s">
        <v>1768</v>
      </c>
      <c r="B502" t="s">
        <v>1769</v>
      </c>
      <c r="C502" t="s">
        <v>1665</v>
      </c>
      <c r="D502">
        <v>5</v>
      </c>
      <c r="G502" s="86">
        <v>43522</v>
      </c>
      <c r="H502" t="s">
        <v>40</v>
      </c>
      <c r="J502" t="s">
        <v>40</v>
      </c>
      <c r="K502" t="s">
        <v>1769</v>
      </c>
    </row>
    <row r="503" spans="1:11">
      <c r="A503" t="s">
        <v>1770</v>
      </c>
      <c r="B503" t="s">
        <v>1771</v>
      </c>
      <c r="C503" t="s">
        <v>1694</v>
      </c>
      <c r="D503">
        <v>70</v>
      </c>
      <c r="G503" s="86">
        <v>43522</v>
      </c>
      <c r="H503" t="s">
        <v>40</v>
      </c>
      <c r="J503" t="s">
        <v>40</v>
      </c>
      <c r="K503" t="s">
        <v>1771</v>
      </c>
    </row>
    <row r="504" spans="1:11">
      <c r="A504" t="s">
        <v>1772</v>
      </c>
      <c r="B504" t="s">
        <v>1773</v>
      </c>
      <c r="C504" t="s">
        <v>1694</v>
      </c>
      <c r="D504">
        <v>6</v>
      </c>
      <c r="G504" s="86">
        <v>43522</v>
      </c>
      <c r="H504" t="s">
        <v>40</v>
      </c>
      <c r="J504" t="s">
        <v>40</v>
      </c>
      <c r="K504" t="s">
        <v>1773</v>
      </c>
    </row>
    <row r="505" spans="1:11">
      <c r="A505" t="s">
        <v>1774</v>
      </c>
      <c r="B505" t="s">
        <v>1775</v>
      </c>
      <c r="C505" t="s">
        <v>1694</v>
      </c>
      <c r="D505">
        <v>6</v>
      </c>
      <c r="G505" s="86">
        <v>43522</v>
      </c>
      <c r="H505" t="s">
        <v>40</v>
      </c>
      <c r="J505" t="s">
        <v>40</v>
      </c>
      <c r="K505" t="s">
        <v>1775</v>
      </c>
    </row>
    <row r="506" spans="1:11">
      <c r="A506" t="s">
        <v>1776</v>
      </c>
      <c r="B506" t="s">
        <v>1777</v>
      </c>
      <c r="C506" t="s">
        <v>1665</v>
      </c>
      <c r="D506">
        <v>87</v>
      </c>
      <c r="G506" s="86">
        <v>43522</v>
      </c>
      <c r="H506" t="s">
        <v>40</v>
      </c>
      <c r="J506" t="s">
        <v>40</v>
      </c>
      <c r="K506" t="s">
        <v>1777</v>
      </c>
    </row>
    <row r="507" spans="1:11">
      <c r="A507" t="s">
        <v>1778</v>
      </c>
      <c r="B507" t="s">
        <v>1779</v>
      </c>
      <c r="C507" t="s">
        <v>1668</v>
      </c>
      <c r="D507">
        <v>32</v>
      </c>
      <c r="G507" s="86">
        <v>43522</v>
      </c>
      <c r="H507" t="s">
        <v>40</v>
      </c>
      <c r="J507" t="s">
        <v>40</v>
      </c>
      <c r="K507" t="s">
        <v>1779</v>
      </c>
    </row>
    <row r="508" spans="1:11">
      <c r="A508" t="s">
        <v>1780</v>
      </c>
      <c r="B508" t="s">
        <v>1781</v>
      </c>
      <c r="C508" t="s">
        <v>1671</v>
      </c>
      <c r="D508">
        <v>35</v>
      </c>
      <c r="G508" s="86">
        <v>43522</v>
      </c>
      <c r="H508" t="s">
        <v>40</v>
      </c>
      <c r="J508" t="s">
        <v>40</v>
      </c>
      <c r="K508" t="s">
        <v>1781</v>
      </c>
    </row>
    <row r="509" spans="1:11">
      <c r="A509" t="s">
        <v>1782</v>
      </c>
      <c r="B509" t="s">
        <v>1783</v>
      </c>
      <c r="C509" t="s">
        <v>1674</v>
      </c>
      <c r="D509">
        <v>40</v>
      </c>
      <c r="G509" s="86">
        <v>43522</v>
      </c>
      <c r="H509" t="s">
        <v>40</v>
      </c>
      <c r="J509" t="s">
        <v>40</v>
      </c>
      <c r="K509" t="s">
        <v>1783</v>
      </c>
    </row>
    <row r="510" spans="1:11">
      <c r="A510" t="s">
        <v>1784</v>
      </c>
      <c r="B510" t="s">
        <v>1785</v>
      </c>
      <c r="C510" t="s">
        <v>1665</v>
      </c>
      <c r="D510">
        <v>21</v>
      </c>
      <c r="G510" s="86">
        <v>43522</v>
      </c>
      <c r="H510" t="s">
        <v>40</v>
      </c>
      <c r="J510" t="s">
        <v>40</v>
      </c>
      <c r="K510" t="s">
        <v>1785</v>
      </c>
    </row>
    <row r="511" spans="1:11">
      <c r="A511" t="s">
        <v>1786</v>
      </c>
      <c r="B511" t="s">
        <v>1787</v>
      </c>
      <c r="C511" t="s">
        <v>1668</v>
      </c>
      <c r="D511">
        <v>125</v>
      </c>
      <c r="G511" s="86">
        <v>43522</v>
      </c>
      <c r="H511" t="s">
        <v>40</v>
      </c>
      <c r="J511" t="s">
        <v>40</v>
      </c>
      <c r="K511" t="s">
        <v>1787</v>
      </c>
    </row>
    <row r="512" spans="1:11">
      <c r="A512" t="s">
        <v>1788</v>
      </c>
      <c r="B512" t="s">
        <v>1789</v>
      </c>
      <c r="C512" t="s">
        <v>1671</v>
      </c>
      <c r="D512">
        <v>102</v>
      </c>
      <c r="G512" s="86">
        <v>43522</v>
      </c>
      <c r="H512" t="s">
        <v>40</v>
      </c>
      <c r="J512" t="s">
        <v>40</v>
      </c>
      <c r="K512" t="s">
        <v>1789</v>
      </c>
    </row>
    <row r="513" spans="1:11">
      <c r="A513" t="s">
        <v>1790</v>
      </c>
      <c r="B513" t="s">
        <v>1791</v>
      </c>
      <c r="C513" t="s">
        <v>1674</v>
      </c>
      <c r="D513">
        <v>102</v>
      </c>
      <c r="G513" s="86">
        <v>43522</v>
      </c>
      <c r="H513" t="s">
        <v>40</v>
      </c>
      <c r="J513" t="s">
        <v>40</v>
      </c>
      <c r="K513" t="s">
        <v>1791</v>
      </c>
    </row>
    <row r="514" spans="1:11">
      <c r="A514" t="s">
        <v>1792</v>
      </c>
      <c r="B514" t="s">
        <v>1793</v>
      </c>
      <c r="C514" t="s">
        <v>1665</v>
      </c>
      <c r="D514">
        <v>194</v>
      </c>
      <c r="G514" s="86">
        <v>43522</v>
      </c>
      <c r="H514" t="s">
        <v>40</v>
      </c>
      <c r="J514" t="s">
        <v>40</v>
      </c>
      <c r="K514" t="s">
        <v>1793</v>
      </c>
    </row>
    <row r="515" spans="1:11">
      <c r="A515" t="s">
        <v>1794</v>
      </c>
      <c r="B515" t="s">
        <v>1795</v>
      </c>
      <c r="C515" t="s">
        <v>1665</v>
      </c>
      <c r="D515">
        <v>128</v>
      </c>
      <c r="G515" s="86">
        <v>43522</v>
      </c>
      <c r="H515" t="s">
        <v>40</v>
      </c>
      <c r="J515" t="s">
        <v>40</v>
      </c>
      <c r="K515" t="s">
        <v>1795</v>
      </c>
    </row>
    <row r="516" spans="1:11">
      <c r="A516" t="s">
        <v>1796</v>
      </c>
      <c r="B516" t="s">
        <v>1797</v>
      </c>
      <c r="C516" t="s">
        <v>1665</v>
      </c>
      <c r="D516">
        <v>39</v>
      </c>
      <c r="G516" s="86">
        <v>43522</v>
      </c>
      <c r="H516" t="s">
        <v>40</v>
      </c>
      <c r="J516" t="s">
        <v>40</v>
      </c>
      <c r="K516" t="s">
        <v>1797</v>
      </c>
    </row>
    <row r="517" spans="1:11">
      <c r="A517" t="s">
        <v>1798</v>
      </c>
      <c r="B517" t="s">
        <v>1799</v>
      </c>
      <c r="C517" t="s">
        <v>1694</v>
      </c>
      <c r="D517">
        <v>10</v>
      </c>
      <c r="G517" s="86">
        <v>43522</v>
      </c>
      <c r="H517" t="s">
        <v>40</v>
      </c>
      <c r="J517" t="s">
        <v>40</v>
      </c>
      <c r="K517" t="s">
        <v>1799</v>
      </c>
    </row>
    <row r="518" spans="1:11">
      <c r="A518" t="s">
        <v>1800</v>
      </c>
      <c r="B518" t="s">
        <v>1801</v>
      </c>
      <c r="C518" t="s">
        <v>1694</v>
      </c>
      <c r="D518">
        <v>20</v>
      </c>
      <c r="G518" s="86">
        <v>43522</v>
      </c>
      <c r="H518" t="s">
        <v>40</v>
      </c>
      <c r="J518" t="s">
        <v>40</v>
      </c>
      <c r="K518" t="s">
        <v>1801</v>
      </c>
    </row>
    <row r="519" spans="1:11">
      <c r="A519" t="s">
        <v>1802</v>
      </c>
      <c r="B519" t="s">
        <v>1803</v>
      </c>
      <c r="C519" t="s">
        <v>1668</v>
      </c>
      <c r="D519">
        <v>7</v>
      </c>
      <c r="G519" s="86">
        <v>43522</v>
      </c>
      <c r="H519" t="s">
        <v>40</v>
      </c>
      <c r="J519" t="s">
        <v>40</v>
      </c>
      <c r="K519" t="s">
        <v>1803</v>
      </c>
    </row>
    <row r="520" spans="1:11">
      <c r="A520" t="s">
        <v>1804</v>
      </c>
      <c r="B520" t="s">
        <v>1805</v>
      </c>
      <c r="C520" t="s">
        <v>1665</v>
      </c>
      <c r="D520">
        <v>21</v>
      </c>
      <c r="G520" s="86">
        <v>43522</v>
      </c>
      <c r="H520" t="s">
        <v>40</v>
      </c>
      <c r="J520" t="s">
        <v>40</v>
      </c>
      <c r="K520" t="s">
        <v>1805</v>
      </c>
    </row>
    <row r="521" spans="1:11">
      <c r="A521" t="s">
        <v>1806</v>
      </c>
      <c r="B521" t="s">
        <v>1807</v>
      </c>
      <c r="C521" t="s">
        <v>1665</v>
      </c>
      <c r="D521">
        <v>18</v>
      </c>
      <c r="G521" s="86">
        <v>43522</v>
      </c>
      <c r="H521" t="s">
        <v>40</v>
      </c>
      <c r="J521" t="s">
        <v>40</v>
      </c>
      <c r="K521" t="s">
        <v>1807</v>
      </c>
    </row>
    <row r="522" spans="1:11">
      <c r="A522" t="s">
        <v>1808</v>
      </c>
      <c r="B522" t="s">
        <v>1809</v>
      </c>
      <c r="C522" t="s">
        <v>1665</v>
      </c>
      <c r="D522">
        <v>18</v>
      </c>
      <c r="G522" s="86">
        <v>43522</v>
      </c>
      <c r="H522" t="s">
        <v>40</v>
      </c>
      <c r="J522" t="s">
        <v>40</v>
      </c>
      <c r="K522" t="s">
        <v>1809</v>
      </c>
    </row>
    <row r="523" spans="1:11">
      <c r="A523" t="s">
        <v>1810</v>
      </c>
      <c r="B523" t="s">
        <v>1811</v>
      </c>
      <c r="C523" t="s">
        <v>1694</v>
      </c>
      <c r="D523">
        <v>10</v>
      </c>
      <c r="G523" s="86">
        <v>43522</v>
      </c>
      <c r="H523" t="s">
        <v>40</v>
      </c>
      <c r="J523" t="s">
        <v>40</v>
      </c>
      <c r="K523" t="s">
        <v>1811</v>
      </c>
    </row>
    <row r="524" spans="1:11">
      <c r="A524" t="s">
        <v>1812</v>
      </c>
      <c r="B524" t="s">
        <v>1813</v>
      </c>
      <c r="C524" t="s">
        <v>1668</v>
      </c>
      <c r="D524">
        <v>14</v>
      </c>
      <c r="G524" s="86">
        <v>43522</v>
      </c>
      <c r="H524" t="s">
        <v>40</v>
      </c>
      <c r="J524" t="s">
        <v>40</v>
      </c>
      <c r="K524" t="s">
        <v>1813</v>
      </c>
    </row>
    <row r="525" spans="1:11">
      <c r="A525" t="s">
        <v>1814</v>
      </c>
      <c r="B525" t="s">
        <v>1815</v>
      </c>
      <c r="C525" t="s">
        <v>1816</v>
      </c>
      <c r="D525">
        <v>20</v>
      </c>
      <c r="G525" s="86">
        <v>43522</v>
      </c>
      <c r="H525" t="s">
        <v>40</v>
      </c>
      <c r="J525" t="s">
        <v>40</v>
      </c>
      <c r="K525" t="s">
        <v>1815</v>
      </c>
    </row>
    <row r="526" spans="1:11">
      <c r="A526" t="s">
        <v>1817</v>
      </c>
      <c r="B526" t="s">
        <v>1818</v>
      </c>
      <c r="C526" t="s">
        <v>1819</v>
      </c>
      <c r="D526">
        <v>256</v>
      </c>
      <c r="G526" s="86">
        <v>43522</v>
      </c>
      <c r="H526" t="s">
        <v>40</v>
      </c>
      <c r="J526" t="s">
        <v>40</v>
      </c>
      <c r="K526" t="s">
        <v>1818</v>
      </c>
    </row>
    <row r="527" spans="1:11">
      <c r="A527" t="s">
        <v>1820</v>
      </c>
      <c r="B527" t="s">
        <v>1821</v>
      </c>
      <c r="C527" t="s">
        <v>1822</v>
      </c>
      <c r="D527">
        <v>286</v>
      </c>
      <c r="G527" s="86">
        <v>43522</v>
      </c>
      <c r="H527" t="s">
        <v>40</v>
      </c>
      <c r="J527" t="s">
        <v>40</v>
      </c>
      <c r="K527" t="s">
        <v>1821</v>
      </c>
    </row>
    <row r="528" spans="1:11">
      <c r="A528" t="s">
        <v>1823</v>
      </c>
      <c r="B528" t="s">
        <v>1824</v>
      </c>
      <c r="C528" t="s">
        <v>1825</v>
      </c>
      <c r="D528">
        <v>327</v>
      </c>
      <c r="G528" s="86">
        <v>43522</v>
      </c>
      <c r="H528" t="s">
        <v>40</v>
      </c>
      <c r="J528" t="s">
        <v>40</v>
      </c>
      <c r="K528" t="s">
        <v>1824</v>
      </c>
    </row>
    <row r="529" spans="1:11">
      <c r="A529" t="s">
        <v>1826</v>
      </c>
      <c r="B529" t="s">
        <v>1827</v>
      </c>
      <c r="C529" t="s">
        <v>1816</v>
      </c>
      <c r="D529">
        <v>235</v>
      </c>
      <c r="G529" s="86">
        <v>43522</v>
      </c>
      <c r="H529" t="s">
        <v>40</v>
      </c>
      <c r="J529" t="s">
        <v>40</v>
      </c>
      <c r="K529" t="s">
        <v>1827</v>
      </c>
    </row>
    <row r="530" spans="1:11">
      <c r="A530" t="s">
        <v>1828</v>
      </c>
      <c r="B530" t="s">
        <v>1829</v>
      </c>
      <c r="C530" t="s">
        <v>1816</v>
      </c>
      <c r="D530">
        <v>235</v>
      </c>
      <c r="G530" s="86">
        <v>43522</v>
      </c>
      <c r="H530" t="s">
        <v>40</v>
      </c>
      <c r="J530" t="s">
        <v>40</v>
      </c>
      <c r="K530" t="s">
        <v>1829</v>
      </c>
    </row>
    <row r="531" spans="1:11">
      <c r="A531" t="s">
        <v>1830</v>
      </c>
      <c r="B531" t="s">
        <v>1831</v>
      </c>
      <c r="C531" t="s">
        <v>1819</v>
      </c>
      <c r="D531">
        <v>156</v>
      </c>
      <c r="G531" s="86">
        <v>43522</v>
      </c>
      <c r="H531" t="s">
        <v>40</v>
      </c>
      <c r="J531" t="s">
        <v>40</v>
      </c>
      <c r="K531" t="s">
        <v>1831</v>
      </c>
    </row>
    <row r="532" spans="1:11">
      <c r="A532" t="s">
        <v>1832</v>
      </c>
      <c r="B532" t="s">
        <v>1833</v>
      </c>
      <c r="C532" t="s">
        <v>1822</v>
      </c>
      <c r="D532">
        <v>204</v>
      </c>
      <c r="G532" s="86">
        <v>43522</v>
      </c>
      <c r="H532" t="s">
        <v>40</v>
      </c>
      <c r="J532" t="s">
        <v>40</v>
      </c>
      <c r="K532" t="s">
        <v>1833</v>
      </c>
    </row>
    <row r="533" spans="1:11">
      <c r="A533" t="s">
        <v>1834</v>
      </c>
      <c r="B533" t="s">
        <v>1835</v>
      </c>
      <c r="C533" t="s">
        <v>1825</v>
      </c>
      <c r="D533">
        <v>240</v>
      </c>
      <c r="G533" s="86">
        <v>43522</v>
      </c>
      <c r="H533" t="s">
        <v>40</v>
      </c>
      <c r="J533" t="s">
        <v>40</v>
      </c>
      <c r="K533" t="s">
        <v>1835</v>
      </c>
    </row>
    <row r="534" spans="1:11">
      <c r="A534" t="s">
        <v>1836</v>
      </c>
      <c r="B534" t="s">
        <v>1837</v>
      </c>
      <c r="C534" t="s">
        <v>1819</v>
      </c>
      <c r="D534">
        <v>93</v>
      </c>
      <c r="G534" s="86">
        <v>43522</v>
      </c>
      <c r="H534" t="s">
        <v>40</v>
      </c>
      <c r="J534" t="s">
        <v>40</v>
      </c>
      <c r="K534" t="s">
        <v>1837</v>
      </c>
    </row>
    <row r="535" spans="1:11">
      <c r="A535" t="s">
        <v>1838</v>
      </c>
      <c r="B535" t="s">
        <v>1839</v>
      </c>
      <c r="C535" t="s">
        <v>1822</v>
      </c>
      <c r="D535">
        <v>117</v>
      </c>
      <c r="G535" s="86">
        <v>43522</v>
      </c>
      <c r="H535" t="s">
        <v>40</v>
      </c>
      <c r="J535" t="s">
        <v>40</v>
      </c>
      <c r="K535" t="s">
        <v>1839</v>
      </c>
    </row>
    <row r="536" spans="1:11">
      <c r="A536" t="s">
        <v>1840</v>
      </c>
      <c r="B536" t="s">
        <v>1841</v>
      </c>
      <c r="C536" t="s">
        <v>1825</v>
      </c>
      <c r="D536">
        <v>133</v>
      </c>
      <c r="G536" s="86">
        <v>43522</v>
      </c>
      <c r="H536" t="s">
        <v>40</v>
      </c>
      <c r="J536" t="s">
        <v>40</v>
      </c>
      <c r="K536" t="s">
        <v>1841</v>
      </c>
    </row>
    <row r="537" spans="1:11">
      <c r="A537" t="s">
        <v>1842</v>
      </c>
      <c r="B537" t="s">
        <v>1843</v>
      </c>
      <c r="C537" t="s">
        <v>1822</v>
      </c>
      <c r="D537">
        <v>87</v>
      </c>
      <c r="G537" s="86">
        <v>43522</v>
      </c>
      <c r="H537" t="s">
        <v>40</v>
      </c>
      <c r="J537" t="s">
        <v>40</v>
      </c>
      <c r="K537" t="s">
        <v>1843</v>
      </c>
    </row>
    <row r="538" spans="1:11">
      <c r="A538" t="s">
        <v>1844</v>
      </c>
      <c r="B538" t="s">
        <v>1845</v>
      </c>
      <c r="C538" t="s">
        <v>1816</v>
      </c>
      <c r="D538">
        <v>125</v>
      </c>
      <c r="G538" s="86">
        <v>43522</v>
      </c>
      <c r="H538" t="s">
        <v>40</v>
      </c>
      <c r="J538" t="s">
        <v>40</v>
      </c>
      <c r="K538" t="s">
        <v>1845</v>
      </c>
    </row>
    <row r="539" spans="1:11">
      <c r="A539" t="s">
        <v>1846</v>
      </c>
      <c r="B539" t="s">
        <v>1424</v>
      </c>
      <c r="C539" t="s">
        <v>1847</v>
      </c>
      <c r="D539">
        <v>37</v>
      </c>
      <c r="G539" s="86">
        <v>43522</v>
      </c>
      <c r="H539" t="s">
        <v>40</v>
      </c>
      <c r="J539" t="s">
        <v>40</v>
      </c>
      <c r="K539" t="s">
        <v>1424</v>
      </c>
    </row>
    <row r="540" spans="1:11">
      <c r="A540" t="s">
        <v>1848</v>
      </c>
      <c r="B540" t="s">
        <v>1849</v>
      </c>
      <c r="C540" t="s">
        <v>1819</v>
      </c>
      <c r="D540">
        <v>430</v>
      </c>
      <c r="G540" s="86">
        <v>43522</v>
      </c>
      <c r="H540" t="s">
        <v>40</v>
      </c>
      <c r="J540" t="s">
        <v>40</v>
      </c>
      <c r="K540" t="s">
        <v>1849</v>
      </c>
    </row>
    <row r="541" spans="1:11">
      <c r="A541" t="s">
        <v>1850</v>
      </c>
      <c r="B541" t="s">
        <v>1851</v>
      </c>
      <c r="C541" t="s">
        <v>1816</v>
      </c>
      <c r="D541">
        <v>21</v>
      </c>
      <c r="G541" s="86">
        <v>43522</v>
      </c>
      <c r="H541" t="s">
        <v>40</v>
      </c>
      <c r="J541" t="s">
        <v>40</v>
      </c>
      <c r="K541" t="s">
        <v>1851</v>
      </c>
    </row>
    <row r="542" spans="1:11">
      <c r="A542" t="s">
        <v>1852</v>
      </c>
      <c r="B542" t="s">
        <v>1853</v>
      </c>
      <c r="C542" t="s">
        <v>1816</v>
      </c>
      <c r="D542">
        <v>125</v>
      </c>
      <c r="G542" s="86">
        <v>43522</v>
      </c>
      <c r="H542" t="s">
        <v>40</v>
      </c>
      <c r="J542" t="s">
        <v>40</v>
      </c>
      <c r="K542" t="s">
        <v>1853</v>
      </c>
    </row>
    <row r="543" spans="1:11">
      <c r="A543" t="s">
        <v>1854</v>
      </c>
      <c r="B543" t="s">
        <v>1855</v>
      </c>
      <c r="C543" t="s">
        <v>1856</v>
      </c>
      <c r="D543">
        <v>97</v>
      </c>
      <c r="G543" s="86">
        <v>43522</v>
      </c>
      <c r="H543" t="s">
        <v>40</v>
      </c>
      <c r="J543" t="s">
        <v>40</v>
      </c>
      <c r="K543" t="s">
        <v>1855</v>
      </c>
    </row>
    <row r="544" spans="1:11">
      <c r="A544" t="s">
        <v>1857</v>
      </c>
      <c r="B544" t="s">
        <v>1858</v>
      </c>
      <c r="C544" t="s">
        <v>1856</v>
      </c>
      <c r="D544">
        <v>22</v>
      </c>
      <c r="G544" s="86">
        <v>43522</v>
      </c>
      <c r="H544" t="s">
        <v>40</v>
      </c>
      <c r="J544" t="s">
        <v>40</v>
      </c>
      <c r="K544" t="s">
        <v>1858</v>
      </c>
    </row>
    <row r="545" spans="1:11">
      <c r="A545" t="s">
        <v>1859</v>
      </c>
      <c r="B545" t="s">
        <v>1860</v>
      </c>
      <c r="C545" t="s">
        <v>1861</v>
      </c>
      <c r="D545">
        <v>52</v>
      </c>
      <c r="G545" s="86">
        <v>43522</v>
      </c>
      <c r="H545" t="s">
        <v>40</v>
      </c>
      <c r="J545" t="s">
        <v>40</v>
      </c>
      <c r="K545" t="s">
        <v>1860</v>
      </c>
    </row>
    <row r="546" spans="1:11">
      <c r="A546" t="s">
        <v>1862</v>
      </c>
      <c r="B546" t="s">
        <v>1863</v>
      </c>
      <c r="C546" t="s">
        <v>1864</v>
      </c>
      <c r="D546">
        <v>56</v>
      </c>
      <c r="G546" s="86">
        <v>43522</v>
      </c>
      <c r="H546" t="s">
        <v>40</v>
      </c>
      <c r="J546" t="s">
        <v>40</v>
      </c>
      <c r="K546" t="s">
        <v>1863</v>
      </c>
    </row>
    <row r="547" spans="1:11">
      <c r="A547" t="s">
        <v>1865</v>
      </c>
      <c r="B547" t="s">
        <v>1866</v>
      </c>
      <c r="C547" t="s">
        <v>1867</v>
      </c>
      <c r="D547">
        <v>63</v>
      </c>
      <c r="G547" s="86">
        <v>43522</v>
      </c>
      <c r="H547" t="s">
        <v>40</v>
      </c>
      <c r="J547" t="s">
        <v>40</v>
      </c>
      <c r="K547" t="s">
        <v>1866</v>
      </c>
    </row>
    <row r="548" spans="1:11">
      <c r="A548" t="s">
        <v>1868</v>
      </c>
      <c r="B548" t="s">
        <v>1869</v>
      </c>
      <c r="C548" t="s">
        <v>1856</v>
      </c>
      <c r="D548">
        <v>55</v>
      </c>
      <c r="G548" s="86">
        <v>43522</v>
      </c>
      <c r="H548" t="s">
        <v>40</v>
      </c>
      <c r="J548" t="s">
        <v>40</v>
      </c>
      <c r="K548" t="s">
        <v>1869</v>
      </c>
    </row>
    <row r="549" spans="1:11">
      <c r="A549" t="s">
        <v>1870</v>
      </c>
      <c r="B549" t="s">
        <v>1871</v>
      </c>
      <c r="C549" t="s">
        <v>1856</v>
      </c>
      <c r="D549">
        <v>4</v>
      </c>
      <c r="G549" s="86">
        <v>43522</v>
      </c>
      <c r="H549" t="s">
        <v>40</v>
      </c>
      <c r="J549" t="s">
        <v>40</v>
      </c>
      <c r="K549" t="s">
        <v>1871</v>
      </c>
    </row>
    <row r="550" spans="1:11">
      <c r="A550" t="s">
        <v>1872</v>
      </c>
      <c r="B550" t="s">
        <v>1873</v>
      </c>
      <c r="C550" t="s">
        <v>1856</v>
      </c>
      <c r="D550">
        <v>14</v>
      </c>
      <c r="G550" s="86">
        <v>43522</v>
      </c>
      <c r="H550" t="s">
        <v>40</v>
      </c>
      <c r="J550" t="s">
        <v>40</v>
      </c>
      <c r="K550" t="s">
        <v>1873</v>
      </c>
    </row>
    <row r="551" spans="1:11">
      <c r="A551" t="s">
        <v>1874</v>
      </c>
      <c r="B551" t="s">
        <v>1875</v>
      </c>
      <c r="C551" t="s">
        <v>1856</v>
      </c>
      <c r="D551">
        <v>8</v>
      </c>
      <c r="G551" s="86">
        <v>43522</v>
      </c>
      <c r="H551" t="s">
        <v>40</v>
      </c>
      <c r="J551" t="s">
        <v>40</v>
      </c>
      <c r="K551" t="s">
        <v>1875</v>
      </c>
    </row>
    <row r="552" spans="1:11">
      <c r="A552" t="s">
        <v>1876</v>
      </c>
      <c r="B552" t="s">
        <v>1877</v>
      </c>
      <c r="C552" t="s">
        <v>1856</v>
      </c>
      <c r="D552">
        <v>23</v>
      </c>
      <c r="G552" s="86">
        <v>43522</v>
      </c>
      <c r="H552" t="s">
        <v>40</v>
      </c>
      <c r="J552" t="s">
        <v>40</v>
      </c>
      <c r="K552" t="s">
        <v>1877</v>
      </c>
    </row>
    <row r="553" spans="1:11">
      <c r="A553" t="s">
        <v>1878</v>
      </c>
      <c r="B553" t="s">
        <v>1879</v>
      </c>
      <c r="C553" t="s">
        <v>1856</v>
      </c>
      <c r="D553">
        <v>21</v>
      </c>
      <c r="G553" s="86">
        <v>43522</v>
      </c>
      <c r="H553" t="s">
        <v>40</v>
      </c>
      <c r="J553" t="s">
        <v>40</v>
      </c>
      <c r="K553" t="s">
        <v>1879</v>
      </c>
    </row>
    <row r="554" spans="1:11">
      <c r="A554" t="s">
        <v>1880</v>
      </c>
      <c r="B554" t="s">
        <v>1881</v>
      </c>
      <c r="C554" t="s">
        <v>449</v>
      </c>
      <c r="D554">
        <v>102</v>
      </c>
      <c r="G554" s="86">
        <v>43522</v>
      </c>
      <c r="H554" t="s">
        <v>40</v>
      </c>
      <c r="J554" t="s">
        <v>40</v>
      </c>
      <c r="K554" t="s">
        <v>1881</v>
      </c>
    </row>
    <row r="555" spans="1:11">
      <c r="A555" t="s">
        <v>1882</v>
      </c>
      <c r="B555" t="s">
        <v>1883</v>
      </c>
      <c r="C555" t="s">
        <v>449</v>
      </c>
      <c r="D555">
        <v>199</v>
      </c>
      <c r="G555" s="86">
        <v>43522</v>
      </c>
      <c r="H555" t="s">
        <v>40</v>
      </c>
      <c r="J555" t="s">
        <v>40</v>
      </c>
      <c r="K555" t="s">
        <v>1883</v>
      </c>
    </row>
    <row r="556" spans="1:11">
      <c r="A556" t="s">
        <v>1884</v>
      </c>
      <c r="B556" t="s">
        <v>1885</v>
      </c>
      <c r="C556" t="s">
        <v>449</v>
      </c>
      <c r="D556">
        <v>189</v>
      </c>
      <c r="G556" s="86">
        <v>43522</v>
      </c>
      <c r="H556" t="s">
        <v>40</v>
      </c>
      <c r="J556" t="s">
        <v>40</v>
      </c>
      <c r="K556" t="s">
        <v>1885</v>
      </c>
    </row>
    <row r="557" spans="1:11">
      <c r="A557" t="s">
        <v>1886</v>
      </c>
      <c r="B557" t="s">
        <v>1887</v>
      </c>
      <c r="C557" t="s">
        <v>1888</v>
      </c>
      <c r="D557">
        <v>20</v>
      </c>
      <c r="G557" s="86">
        <v>43522</v>
      </c>
      <c r="H557" t="s">
        <v>40</v>
      </c>
      <c r="J557" t="s">
        <v>40</v>
      </c>
      <c r="K557" t="s">
        <v>1887</v>
      </c>
    </row>
    <row r="558" spans="1:11">
      <c r="A558" t="s">
        <v>1889</v>
      </c>
      <c r="B558" t="s">
        <v>1890</v>
      </c>
      <c r="C558" t="s">
        <v>1891</v>
      </c>
      <c r="D558">
        <v>117</v>
      </c>
      <c r="G558" s="86">
        <v>43522</v>
      </c>
      <c r="H558" t="s">
        <v>40</v>
      </c>
      <c r="J558" t="s">
        <v>40</v>
      </c>
      <c r="K558" t="s">
        <v>1890</v>
      </c>
    </row>
    <row r="559" spans="1:11">
      <c r="A559" t="s">
        <v>1892</v>
      </c>
      <c r="B559" t="s">
        <v>1893</v>
      </c>
      <c r="C559" t="s">
        <v>1891</v>
      </c>
      <c r="D559">
        <v>10</v>
      </c>
      <c r="G559" s="86">
        <v>43522</v>
      </c>
      <c r="H559" t="s">
        <v>40</v>
      </c>
      <c r="J559" t="s">
        <v>40</v>
      </c>
      <c r="K559" t="s">
        <v>1893</v>
      </c>
    </row>
    <row r="560" spans="1:11">
      <c r="A560" t="s">
        <v>1894</v>
      </c>
      <c r="B560" t="s">
        <v>1895</v>
      </c>
      <c r="C560" t="s">
        <v>1891</v>
      </c>
      <c r="D560">
        <v>10</v>
      </c>
      <c r="G560" s="86">
        <v>43522</v>
      </c>
      <c r="H560" t="s">
        <v>40</v>
      </c>
      <c r="J560" t="s">
        <v>40</v>
      </c>
      <c r="K560" t="s">
        <v>1895</v>
      </c>
    </row>
    <row r="561" spans="1:11">
      <c r="A561" t="s">
        <v>1896</v>
      </c>
      <c r="B561" t="s">
        <v>1897</v>
      </c>
      <c r="C561" t="s">
        <v>449</v>
      </c>
      <c r="D561">
        <v>43</v>
      </c>
      <c r="G561" s="86">
        <v>43522</v>
      </c>
      <c r="H561" t="s">
        <v>40</v>
      </c>
      <c r="J561" t="s">
        <v>40</v>
      </c>
      <c r="K561" t="s">
        <v>1897</v>
      </c>
    </row>
    <row r="562" spans="1:11">
      <c r="A562" t="s">
        <v>1898</v>
      </c>
      <c r="B562" t="s">
        <v>1899</v>
      </c>
      <c r="C562" t="s">
        <v>449</v>
      </c>
      <c r="D562">
        <v>35</v>
      </c>
      <c r="G562" s="86">
        <v>43522</v>
      </c>
      <c r="H562" t="s">
        <v>40</v>
      </c>
      <c r="J562" t="s">
        <v>40</v>
      </c>
      <c r="K562" t="s">
        <v>1899</v>
      </c>
    </row>
    <row r="563" spans="1:11">
      <c r="A563" t="s">
        <v>1900</v>
      </c>
      <c r="B563" t="s">
        <v>1901</v>
      </c>
      <c r="C563" t="s">
        <v>449</v>
      </c>
      <c r="D563">
        <v>18</v>
      </c>
      <c r="G563" s="86">
        <v>43522</v>
      </c>
      <c r="H563" t="s">
        <v>40</v>
      </c>
      <c r="J563" t="s">
        <v>40</v>
      </c>
      <c r="K563" t="s">
        <v>1901</v>
      </c>
    </row>
    <row r="564" spans="1:11">
      <c r="A564" t="s">
        <v>1902</v>
      </c>
      <c r="B564" t="s">
        <v>1903</v>
      </c>
      <c r="C564" t="s">
        <v>1891</v>
      </c>
      <c r="D564">
        <v>15</v>
      </c>
      <c r="G564" s="86">
        <v>43522</v>
      </c>
      <c r="H564" t="s">
        <v>40</v>
      </c>
      <c r="J564" t="s">
        <v>40</v>
      </c>
      <c r="K564" t="s">
        <v>1903</v>
      </c>
    </row>
    <row r="565" spans="1:11">
      <c r="A565" t="s">
        <v>1904</v>
      </c>
      <c r="B565" t="s">
        <v>1905</v>
      </c>
      <c r="C565" t="s">
        <v>1891</v>
      </c>
      <c r="D565">
        <v>32</v>
      </c>
      <c r="G565" s="86">
        <v>43522</v>
      </c>
      <c r="H565" t="s">
        <v>40</v>
      </c>
      <c r="J565" t="s">
        <v>40</v>
      </c>
      <c r="K565" t="s">
        <v>1905</v>
      </c>
    </row>
    <row r="566" spans="1:11">
      <c r="A566" t="s">
        <v>1906</v>
      </c>
      <c r="B566" t="s">
        <v>1164</v>
      </c>
      <c r="C566" t="s">
        <v>1891</v>
      </c>
      <c r="D566">
        <v>245</v>
      </c>
      <c r="G566" s="86">
        <v>43522</v>
      </c>
      <c r="H566" t="s">
        <v>40</v>
      </c>
      <c r="J566" t="s">
        <v>40</v>
      </c>
      <c r="K566" t="s">
        <v>1164</v>
      </c>
    </row>
    <row r="567" spans="1:11">
      <c r="A567" t="s">
        <v>1907</v>
      </c>
      <c r="B567" t="s">
        <v>1908</v>
      </c>
      <c r="C567" t="s">
        <v>1891</v>
      </c>
      <c r="D567">
        <v>18</v>
      </c>
      <c r="G567" s="86">
        <v>43522</v>
      </c>
      <c r="H567" t="s">
        <v>40</v>
      </c>
      <c r="J567" t="s">
        <v>40</v>
      </c>
      <c r="K567" t="s">
        <v>1909</v>
      </c>
    </row>
    <row r="568" spans="1:11">
      <c r="A568" t="s">
        <v>1910</v>
      </c>
      <c r="B568" t="s">
        <v>1881</v>
      </c>
      <c r="C568" t="s">
        <v>441</v>
      </c>
      <c r="D568">
        <v>102</v>
      </c>
      <c r="G568" s="86">
        <v>43522</v>
      </c>
      <c r="H568" t="s">
        <v>40</v>
      </c>
      <c r="J568" t="s">
        <v>40</v>
      </c>
      <c r="K568" t="s">
        <v>1881</v>
      </c>
    </row>
    <row r="569" spans="1:11">
      <c r="A569" t="s">
        <v>1911</v>
      </c>
      <c r="B569" t="s">
        <v>1883</v>
      </c>
      <c r="C569" t="s">
        <v>441</v>
      </c>
      <c r="D569">
        <v>302</v>
      </c>
      <c r="G569" s="86">
        <v>43522</v>
      </c>
      <c r="H569" t="s">
        <v>40</v>
      </c>
      <c r="J569" t="s">
        <v>40</v>
      </c>
      <c r="K569" t="s">
        <v>1883</v>
      </c>
    </row>
    <row r="570" spans="1:11">
      <c r="A570" t="s">
        <v>1912</v>
      </c>
      <c r="B570" t="s">
        <v>1913</v>
      </c>
      <c r="C570" t="s">
        <v>441</v>
      </c>
      <c r="D570">
        <v>256</v>
      </c>
      <c r="G570" s="86">
        <v>43522</v>
      </c>
      <c r="H570" t="s">
        <v>40</v>
      </c>
      <c r="J570" t="s">
        <v>40</v>
      </c>
      <c r="K570" t="s">
        <v>1913</v>
      </c>
    </row>
    <row r="571" spans="1:11">
      <c r="A571" t="s">
        <v>1914</v>
      </c>
      <c r="B571" t="s">
        <v>1915</v>
      </c>
      <c r="C571" t="s">
        <v>441</v>
      </c>
      <c r="D571">
        <v>220</v>
      </c>
      <c r="G571" s="86">
        <v>43522</v>
      </c>
      <c r="H571" t="s">
        <v>40</v>
      </c>
      <c r="J571" t="s">
        <v>40</v>
      </c>
      <c r="K571" t="s">
        <v>1915</v>
      </c>
    </row>
    <row r="572" spans="1:11">
      <c r="A572" t="s">
        <v>1916</v>
      </c>
      <c r="B572" t="s">
        <v>1885</v>
      </c>
      <c r="C572" t="s">
        <v>441</v>
      </c>
      <c r="D572">
        <v>93</v>
      </c>
      <c r="G572" s="86">
        <v>43522</v>
      </c>
      <c r="H572" t="s">
        <v>40</v>
      </c>
      <c r="J572" t="s">
        <v>40</v>
      </c>
      <c r="K572" t="s">
        <v>1885</v>
      </c>
    </row>
    <row r="573" spans="1:11">
      <c r="A573" t="s">
        <v>1917</v>
      </c>
      <c r="B573" t="s">
        <v>1918</v>
      </c>
      <c r="C573" t="s">
        <v>1919</v>
      </c>
      <c r="D573">
        <v>36</v>
      </c>
      <c r="G573" s="86">
        <v>43522</v>
      </c>
      <c r="H573" t="s">
        <v>40</v>
      </c>
      <c r="J573" t="s">
        <v>40</v>
      </c>
      <c r="K573" t="s">
        <v>1918</v>
      </c>
    </row>
    <row r="574" spans="1:11">
      <c r="A574" t="s">
        <v>1920</v>
      </c>
      <c r="B574" t="s">
        <v>1921</v>
      </c>
      <c r="C574" t="s">
        <v>1919</v>
      </c>
      <c r="D574">
        <v>36</v>
      </c>
      <c r="G574" s="86">
        <v>43522</v>
      </c>
      <c r="H574" t="s">
        <v>40</v>
      </c>
      <c r="J574" t="s">
        <v>40</v>
      </c>
      <c r="K574" t="s">
        <v>1921</v>
      </c>
    </row>
    <row r="575" spans="1:11">
      <c r="A575" t="s">
        <v>1922</v>
      </c>
      <c r="B575" t="s">
        <v>1923</v>
      </c>
      <c r="C575" t="s">
        <v>441</v>
      </c>
      <c r="D575">
        <v>24</v>
      </c>
      <c r="G575" s="86">
        <v>43522</v>
      </c>
      <c r="H575" t="s">
        <v>40</v>
      </c>
      <c r="J575" t="s">
        <v>40</v>
      </c>
      <c r="K575" t="s">
        <v>1923</v>
      </c>
    </row>
    <row r="576" spans="1:11">
      <c r="A576" t="s">
        <v>1924</v>
      </c>
      <c r="B576" t="s">
        <v>1925</v>
      </c>
      <c r="C576" t="s">
        <v>441</v>
      </c>
      <c r="D576">
        <v>29</v>
      </c>
      <c r="G576" s="86">
        <v>43522</v>
      </c>
      <c r="H576" t="s">
        <v>40</v>
      </c>
      <c r="J576" t="s">
        <v>40</v>
      </c>
      <c r="K576" t="s">
        <v>1925</v>
      </c>
    </row>
    <row r="577" spans="1:11">
      <c r="A577" t="s">
        <v>1926</v>
      </c>
      <c r="B577" t="s">
        <v>1897</v>
      </c>
      <c r="C577" t="s">
        <v>441</v>
      </c>
      <c r="D577">
        <v>55</v>
      </c>
      <c r="G577" s="86">
        <v>43522</v>
      </c>
      <c r="H577" t="s">
        <v>40</v>
      </c>
      <c r="J577" t="s">
        <v>40</v>
      </c>
      <c r="K577" t="s">
        <v>1897</v>
      </c>
    </row>
    <row r="578" spans="1:11">
      <c r="A578" t="s">
        <v>1927</v>
      </c>
      <c r="B578" t="s">
        <v>1901</v>
      </c>
      <c r="C578" t="s">
        <v>441</v>
      </c>
      <c r="D578">
        <v>64</v>
      </c>
      <c r="G578" s="86">
        <v>43522</v>
      </c>
      <c r="H578" t="s">
        <v>40</v>
      </c>
      <c r="J578" t="s">
        <v>40</v>
      </c>
      <c r="K578" t="s">
        <v>1901</v>
      </c>
    </row>
    <row r="579" spans="1:11">
      <c r="A579" t="s">
        <v>1928</v>
      </c>
      <c r="B579" t="s">
        <v>1929</v>
      </c>
      <c r="C579" t="s">
        <v>441</v>
      </c>
      <c r="D579">
        <v>16</v>
      </c>
      <c r="G579" s="86">
        <v>43522</v>
      </c>
      <c r="H579" t="s">
        <v>40</v>
      </c>
      <c r="J579" t="s">
        <v>40</v>
      </c>
      <c r="K579" t="s">
        <v>1930</v>
      </c>
    </row>
    <row r="580" spans="1:11">
      <c r="A580" t="s">
        <v>1931</v>
      </c>
      <c r="B580" t="s">
        <v>1881</v>
      </c>
      <c r="C580" t="s">
        <v>447</v>
      </c>
      <c r="D580">
        <v>112</v>
      </c>
      <c r="G580" s="86">
        <v>43522</v>
      </c>
      <c r="H580" t="s">
        <v>40</v>
      </c>
      <c r="J580" t="s">
        <v>40</v>
      </c>
      <c r="K580" t="s">
        <v>1881</v>
      </c>
    </row>
    <row r="581" spans="1:11">
      <c r="A581" t="s">
        <v>1932</v>
      </c>
      <c r="B581" t="s">
        <v>1883</v>
      </c>
      <c r="C581" t="s">
        <v>447</v>
      </c>
      <c r="D581">
        <v>374</v>
      </c>
      <c r="G581" s="86">
        <v>43522</v>
      </c>
      <c r="H581" t="s">
        <v>40</v>
      </c>
      <c r="J581" t="s">
        <v>40</v>
      </c>
      <c r="K581" t="s">
        <v>1883</v>
      </c>
    </row>
    <row r="582" spans="1:11">
      <c r="A582" t="s">
        <v>1933</v>
      </c>
      <c r="B582" t="s">
        <v>1897</v>
      </c>
      <c r="C582" t="s">
        <v>447</v>
      </c>
      <c r="D582">
        <v>55</v>
      </c>
      <c r="G582" s="86">
        <v>43522</v>
      </c>
      <c r="H582" t="s">
        <v>40</v>
      </c>
      <c r="J582" t="s">
        <v>40</v>
      </c>
      <c r="K582" t="s">
        <v>1897</v>
      </c>
    </row>
    <row r="583" spans="1:11">
      <c r="A583" t="s">
        <v>1934</v>
      </c>
      <c r="B583" t="s">
        <v>1890</v>
      </c>
      <c r="C583" t="s">
        <v>447</v>
      </c>
      <c r="D583">
        <v>281</v>
      </c>
      <c r="G583" s="86">
        <v>43522</v>
      </c>
      <c r="H583" t="s">
        <v>40</v>
      </c>
      <c r="J583" t="s">
        <v>40</v>
      </c>
      <c r="K583" t="s">
        <v>1890</v>
      </c>
    </row>
    <row r="584" spans="1:11">
      <c r="A584" t="s">
        <v>1935</v>
      </c>
      <c r="B584" t="s">
        <v>1885</v>
      </c>
      <c r="C584" t="s">
        <v>447</v>
      </c>
      <c r="D584">
        <v>204</v>
      </c>
      <c r="G584" s="86">
        <v>43522</v>
      </c>
      <c r="H584" t="s">
        <v>40</v>
      </c>
      <c r="J584" t="s">
        <v>40</v>
      </c>
      <c r="K584" t="s">
        <v>1885</v>
      </c>
    </row>
    <row r="585" spans="1:11">
      <c r="A585" t="s">
        <v>1936</v>
      </c>
      <c r="B585" t="s">
        <v>1915</v>
      </c>
      <c r="C585" t="s">
        <v>447</v>
      </c>
      <c r="D585">
        <v>348</v>
      </c>
      <c r="G585" s="86">
        <v>43522</v>
      </c>
      <c r="H585" t="s">
        <v>40</v>
      </c>
      <c r="J585" t="s">
        <v>40</v>
      </c>
      <c r="K585" t="s">
        <v>1915</v>
      </c>
    </row>
    <row r="586" spans="1:11">
      <c r="A586" t="s">
        <v>1937</v>
      </c>
      <c r="B586" t="s">
        <v>1913</v>
      </c>
      <c r="C586" t="s">
        <v>447</v>
      </c>
      <c r="D586">
        <v>174</v>
      </c>
      <c r="G586" s="86">
        <v>43522</v>
      </c>
      <c r="H586" t="s">
        <v>40</v>
      </c>
      <c r="J586" t="s">
        <v>40</v>
      </c>
      <c r="K586" t="s">
        <v>1913</v>
      </c>
    </row>
    <row r="587" spans="1:11">
      <c r="A587" t="s">
        <v>1938</v>
      </c>
      <c r="B587" t="s">
        <v>1164</v>
      </c>
      <c r="C587" t="s">
        <v>447</v>
      </c>
      <c r="D587">
        <v>512</v>
      </c>
      <c r="G587" s="86">
        <v>43522</v>
      </c>
      <c r="H587" t="s">
        <v>40</v>
      </c>
      <c r="J587" t="s">
        <v>40</v>
      </c>
      <c r="K587" t="s">
        <v>1164</v>
      </c>
    </row>
    <row r="588" spans="1:11">
      <c r="A588" t="s">
        <v>1939</v>
      </c>
      <c r="B588" t="s">
        <v>1940</v>
      </c>
      <c r="C588" t="s">
        <v>447</v>
      </c>
      <c r="D588">
        <v>93</v>
      </c>
      <c r="G588" s="86">
        <v>43522</v>
      </c>
      <c r="H588" t="s">
        <v>40</v>
      </c>
      <c r="J588" t="s">
        <v>40</v>
      </c>
      <c r="K588" t="s">
        <v>1940</v>
      </c>
    </row>
    <row r="589" spans="1:11">
      <c r="A589" t="s">
        <v>1941</v>
      </c>
      <c r="B589" t="s">
        <v>1901</v>
      </c>
      <c r="C589" t="s">
        <v>447</v>
      </c>
      <c r="D589">
        <v>55</v>
      </c>
      <c r="G589" s="86">
        <v>43522</v>
      </c>
      <c r="H589" t="s">
        <v>40</v>
      </c>
      <c r="J589" t="s">
        <v>40</v>
      </c>
      <c r="K589" t="s">
        <v>1901</v>
      </c>
    </row>
    <row r="590" spans="1:11">
      <c r="A590" t="s">
        <v>1942</v>
      </c>
      <c r="B590" t="s">
        <v>1943</v>
      </c>
      <c r="C590" t="s">
        <v>447</v>
      </c>
      <c r="D590">
        <v>10</v>
      </c>
      <c r="G590" s="86">
        <v>43522</v>
      </c>
      <c r="H590" t="s">
        <v>40</v>
      </c>
      <c r="J590" t="s">
        <v>40</v>
      </c>
      <c r="K590" t="s">
        <v>1943</v>
      </c>
    </row>
    <row r="591" spans="1:11">
      <c r="A591" t="s">
        <v>1944</v>
      </c>
      <c r="B591" t="s">
        <v>1945</v>
      </c>
      <c r="C591" t="s">
        <v>447</v>
      </c>
      <c r="D591">
        <v>10</v>
      </c>
      <c r="G591" s="86">
        <v>43522</v>
      </c>
      <c r="H591" t="s">
        <v>40</v>
      </c>
      <c r="J591" t="s">
        <v>40</v>
      </c>
      <c r="K591" t="s">
        <v>1945</v>
      </c>
    </row>
    <row r="592" spans="1:11">
      <c r="A592" t="s">
        <v>1946</v>
      </c>
      <c r="B592" t="s">
        <v>1947</v>
      </c>
      <c r="C592" t="s">
        <v>447</v>
      </c>
      <c r="D592">
        <v>10</v>
      </c>
      <c r="G592" s="86">
        <v>43522</v>
      </c>
      <c r="H592" t="s">
        <v>40</v>
      </c>
      <c r="J592" t="s">
        <v>40</v>
      </c>
      <c r="K592" t="s">
        <v>1947</v>
      </c>
    </row>
    <row r="593" spans="1:16">
      <c r="A593" t="s">
        <v>1948</v>
      </c>
      <c r="B593" t="s">
        <v>1949</v>
      </c>
      <c r="C593" t="s">
        <v>447</v>
      </c>
      <c r="D593">
        <v>10</v>
      </c>
      <c r="G593" s="86">
        <v>43522</v>
      </c>
      <c r="H593" t="s">
        <v>40</v>
      </c>
      <c r="J593" t="s">
        <v>40</v>
      </c>
      <c r="K593" t="s">
        <v>1949</v>
      </c>
    </row>
    <row r="594" spans="1:16">
      <c r="A594" t="s">
        <v>1950</v>
      </c>
      <c r="B594" t="s">
        <v>1951</v>
      </c>
      <c r="C594" t="s">
        <v>1674</v>
      </c>
      <c r="D594">
        <v>35</v>
      </c>
      <c r="G594" s="86">
        <v>43621</v>
      </c>
      <c r="H594" t="s">
        <v>40</v>
      </c>
      <c r="J594" t="s">
        <v>40</v>
      </c>
      <c r="K594" t="s">
        <v>1951</v>
      </c>
    </row>
    <row r="595" spans="1:16">
      <c r="A595" t="s">
        <v>1952</v>
      </c>
      <c r="B595" t="s">
        <v>1953</v>
      </c>
      <c r="C595" t="s">
        <v>1668</v>
      </c>
      <c r="D595">
        <v>18</v>
      </c>
      <c r="G595" s="86">
        <v>43621</v>
      </c>
      <c r="H595" t="s">
        <v>40</v>
      </c>
      <c r="J595" t="s">
        <v>40</v>
      </c>
      <c r="K595" t="s">
        <v>1953</v>
      </c>
    </row>
    <row r="596" spans="1:16">
      <c r="A596" t="s">
        <v>1954</v>
      </c>
      <c r="B596" t="s">
        <v>1955</v>
      </c>
      <c r="C596" t="s">
        <v>1668</v>
      </c>
      <c r="D596">
        <v>18</v>
      </c>
      <c r="G596" s="86">
        <v>43621</v>
      </c>
      <c r="H596" t="s">
        <v>40</v>
      </c>
      <c r="J596" t="s">
        <v>40</v>
      </c>
      <c r="K596" t="s">
        <v>1955</v>
      </c>
    </row>
    <row r="597" spans="1:16">
      <c r="A597" t="s">
        <v>1956</v>
      </c>
      <c r="B597" t="s">
        <v>1957</v>
      </c>
      <c r="C597" t="s">
        <v>1819</v>
      </c>
      <c r="D597">
        <v>235</v>
      </c>
      <c r="G597" s="86">
        <v>43621</v>
      </c>
      <c r="H597" t="s">
        <v>40</v>
      </c>
      <c r="J597" t="s">
        <v>40</v>
      </c>
      <c r="K597" t="s">
        <v>1957</v>
      </c>
    </row>
    <row r="598" spans="1:16">
      <c r="A598" t="s">
        <v>1958</v>
      </c>
      <c r="B598" t="s">
        <v>1959</v>
      </c>
      <c r="C598" t="s">
        <v>1825</v>
      </c>
      <c r="D598">
        <v>93</v>
      </c>
      <c r="G598" s="86">
        <v>43621</v>
      </c>
      <c r="H598" t="s">
        <v>40</v>
      </c>
      <c r="J598" t="s">
        <v>40</v>
      </c>
      <c r="K598" t="s">
        <v>1959</v>
      </c>
    </row>
    <row r="599" spans="1:16">
      <c r="A599" t="s">
        <v>1960</v>
      </c>
      <c r="B599" t="s">
        <v>1961</v>
      </c>
      <c r="C599" t="s">
        <v>1822</v>
      </c>
      <c r="D599">
        <v>522</v>
      </c>
      <c r="G599" s="86">
        <v>43621</v>
      </c>
      <c r="H599" t="s">
        <v>40</v>
      </c>
      <c r="J599" t="s">
        <v>40</v>
      </c>
      <c r="K599" t="s">
        <v>1961</v>
      </c>
    </row>
    <row r="600" spans="1:16">
      <c r="A600" t="s">
        <v>1962</v>
      </c>
      <c r="B600" t="s">
        <v>1963</v>
      </c>
      <c r="C600" t="s">
        <v>1825</v>
      </c>
      <c r="D600">
        <v>584</v>
      </c>
      <c r="G600" s="86">
        <v>43621</v>
      </c>
      <c r="H600" t="s">
        <v>40</v>
      </c>
      <c r="J600" t="s">
        <v>40</v>
      </c>
      <c r="K600" t="s">
        <v>1963</v>
      </c>
    </row>
    <row r="601" spans="1:16">
      <c r="A601" t="s">
        <v>1964</v>
      </c>
      <c r="B601" t="s">
        <v>1965</v>
      </c>
      <c r="C601" t="s">
        <v>1671</v>
      </c>
      <c r="D601">
        <v>14</v>
      </c>
      <c r="G601" s="86">
        <v>43621</v>
      </c>
      <c r="H601" t="s">
        <v>40</v>
      </c>
      <c r="J601" t="s">
        <v>40</v>
      </c>
      <c r="K601" t="s">
        <v>1965</v>
      </c>
    </row>
    <row r="602" spans="1:16">
      <c r="A602" t="s">
        <v>1966</v>
      </c>
      <c r="B602" t="s">
        <v>1967</v>
      </c>
      <c r="C602" t="s">
        <v>1674</v>
      </c>
      <c r="D602">
        <v>14</v>
      </c>
      <c r="G602" s="86">
        <v>43621</v>
      </c>
      <c r="H602" t="s">
        <v>40</v>
      </c>
      <c r="J602" t="s">
        <v>40</v>
      </c>
      <c r="K602" t="s">
        <v>1967</v>
      </c>
    </row>
    <row r="603" spans="1:16">
      <c r="A603" t="s">
        <v>1968</v>
      </c>
      <c r="B603" t="s">
        <v>1969</v>
      </c>
      <c r="C603" t="s">
        <v>1671</v>
      </c>
      <c r="D603">
        <v>14</v>
      </c>
      <c r="G603" s="86">
        <v>43635</v>
      </c>
      <c r="H603" t="s">
        <v>40</v>
      </c>
      <c r="J603" t="s">
        <v>40</v>
      </c>
      <c r="K603" t="s">
        <v>1969</v>
      </c>
    </row>
    <row r="604" spans="1:16">
      <c r="A604" t="s">
        <v>1970</v>
      </c>
      <c r="B604" t="s">
        <v>1971</v>
      </c>
      <c r="C604" t="s">
        <v>1674</v>
      </c>
      <c r="D604">
        <v>14</v>
      </c>
      <c r="G604" s="86">
        <v>43635</v>
      </c>
      <c r="H604" t="s">
        <v>40</v>
      </c>
      <c r="J604" t="s">
        <v>40</v>
      </c>
      <c r="K604" t="s">
        <v>1971</v>
      </c>
    </row>
    <row r="605" spans="1:16">
      <c r="A605" t="s">
        <v>1972</v>
      </c>
      <c r="B605" t="s">
        <v>1973</v>
      </c>
      <c r="D605">
        <v>74</v>
      </c>
      <c r="F605">
        <v>1</v>
      </c>
      <c r="G605" s="86">
        <v>39282</v>
      </c>
      <c r="H605" t="s">
        <v>40</v>
      </c>
      <c r="I605" t="s">
        <v>1974</v>
      </c>
      <c r="J605" t="s">
        <v>41</v>
      </c>
      <c r="K605" t="s">
        <v>1973</v>
      </c>
      <c r="L605">
        <v>12</v>
      </c>
      <c r="M605">
        <v>3.5</v>
      </c>
      <c r="N605">
        <v>1</v>
      </c>
    </row>
    <row r="606" spans="1:16">
      <c r="A606" t="s">
        <v>441</v>
      </c>
      <c r="B606" t="s">
        <v>442</v>
      </c>
      <c r="C606" t="s">
        <v>443</v>
      </c>
      <c r="D606">
        <v>695</v>
      </c>
      <c r="E606" t="s">
        <v>698</v>
      </c>
      <c r="F606">
        <v>40</v>
      </c>
      <c r="G606" s="86">
        <v>43160</v>
      </c>
      <c r="H606" t="s">
        <v>40</v>
      </c>
      <c r="I606" t="s">
        <v>1975</v>
      </c>
      <c r="J606" t="s">
        <v>41</v>
      </c>
      <c r="K606" t="s">
        <v>1976</v>
      </c>
      <c r="L606">
        <v>26.5</v>
      </c>
      <c r="M606">
        <v>13.5</v>
      </c>
      <c r="N606">
        <v>15</v>
      </c>
    </row>
    <row r="607" spans="1:16">
      <c r="A607" t="s">
        <v>447</v>
      </c>
      <c r="B607" t="s">
        <v>448</v>
      </c>
      <c r="C607" t="s">
        <v>445</v>
      </c>
      <c r="D607">
        <v>1199</v>
      </c>
      <c r="E607" t="s">
        <v>698</v>
      </c>
      <c r="F607">
        <v>53</v>
      </c>
      <c r="G607" s="86">
        <v>43160</v>
      </c>
      <c r="H607" t="s">
        <v>40</v>
      </c>
      <c r="I607" t="s">
        <v>1977</v>
      </c>
      <c r="J607" t="s">
        <v>41</v>
      </c>
      <c r="K607" t="s">
        <v>1978</v>
      </c>
      <c r="L607">
        <v>25</v>
      </c>
      <c r="M607">
        <v>17.5</v>
      </c>
      <c r="N607">
        <v>14.5</v>
      </c>
    </row>
    <row r="608" spans="1:16">
      <c r="A608" t="s">
        <v>1819</v>
      </c>
      <c r="B608" t="s">
        <v>1979</v>
      </c>
      <c r="C608" t="s">
        <v>1980</v>
      </c>
      <c r="D608">
        <v>949</v>
      </c>
      <c r="F608">
        <v>75</v>
      </c>
      <c r="G608" s="86">
        <v>43160</v>
      </c>
      <c r="H608" t="s">
        <v>40</v>
      </c>
      <c r="I608" t="s">
        <v>1981</v>
      </c>
      <c r="J608" t="s">
        <v>41</v>
      </c>
      <c r="K608" t="s">
        <v>1982</v>
      </c>
      <c r="L608">
        <v>33.5</v>
      </c>
      <c r="M608">
        <v>16</v>
      </c>
      <c r="N608">
        <v>24.5</v>
      </c>
      <c r="P608">
        <v>9</v>
      </c>
    </row>
    <row r="609" spans="1:16">
      <c r="A609" t="s">
        <v>3552</v>
      </c>
      <c r="B609" t="s">
        <v>3553</v>
      </c>
      <c r="D609">
        <v>699</v>
      </c>
      <c r="G609" s="86">
        <v>44951</v>
      </c>
      <c r="H609" t="s">
        <v>40</v>
      </c>
      <c r="J609" t="s">
        <v>41</v>
      </c>
      <c r="K609" t="s">
        <v>3554</v>
      </c>
    </row>
    <row r="610" spans="1:16">
      <c r="A610" t="s">
        <v>1822</v>
      </c>
      <c r="B610" t="s">
        <v>1983</v>
      </c>
      <c r="C610" t="s">
        <v>1984</v>
      </c>
      <c r="D610">
        <v>999</v>
      </c>
      <c r="F610">
        <v>82</v>
      </c>
      <c r="G610" s="86">
        <v>43160</v>
      </c>
      <c r="H610" t="s">
        <v>40</v>
      </c>
      <c r="I610" t="s">
        <v>1985</v>
      </c>
      <c r="J610" t="s">
        <v>41</v>
      </c>
      <c r="K610" t="s">
        <v>1986</v>
      </c>
      <c r="L610">
        <v>35</v>
      </c>
      <c r="M610">
        <v>17.5</v>
      </c>
      <c r="N610">
        <v>24</v>
      </c>
      <c r="P610">
        <v>9</v>
      </c>
    </row>
    <row r="611" spans="1:16">
      <c r="A611" t="s">
        <v>3555</v>
      </c>
      <c r="B611" t="s">
        <v>3556</v>
      </c>
      <c r="D611">
        <v>799</v>
      </c>
      <c r="G611" s="86">
        <v>44951</v>
      </c>
      <c r="H611" t="s">
        <v>40</v>
      </c>
      <c r="J611" t="s">
        <v>41</v>
      </c>
      <c r="K611" t="s">
        <v>3557</v>
      </c>
    </row>
    <row r="612" spans="1:16">
      <c r="A612" t="s">
        <v>1825</v>
      </c>
      <c r="B612" t="s">
        <v>1987</v>
      </c>
      <c r="C612" t="s">
        <v>1988</v>
      </c>
      <c r="D612">
        <v>1079</v>
      </c>
      <c r="F612">
        <v>96</v>
      </c>
      <c r="G612" s="86">
        <v>43160</v>
      </c>
      <c r="H612" t="s">
        <v>40</v>
      </c>
      <c r="I612" t="s">
        <v>1989</v>
      </c>
      <c r="J612" t="s">
        <v>41</v>
      </c>
      <c r="K612" t="s">
        <v>1990</v>
      </c>
      <c r="L612">
        <v>43</v>
      </c>
      <c r="M612">
        <v>16</v>
      </c>
      <c r="N612">
        <v>24</v>
      </c>
      <c r="P612">
        <v>9</v>
      </c>
    </row>
    <row r="613" spans="1:16">
      <c r="A613" t="s">
        <v>1991</v>
      </c>
      <c r="B613" t="s">
        <v>1992</v>
      </c>
      <c r="C613" t="s">
        <v>1980</v>
      </c>
      <c r="D613">
        <v>124</v>
      </c>
      <c r="G613" s="86">
        <v>43160</v>
      </c>
      <c r="H613" t="s">
        <v>40</v>
      </c>
      <c r="I613" t="s">
        <v>1993</v>
      </c>
      <c r="J613" t="s">
        <v>41</v>
      </c>
      <c r="K613" t="s">
        <v>1994</v>
      </c>
    </row>
    <row r="614" spans="1:16">
      <c r="A614" t="s">
        <v>1995</v>
      </c>
      <c r="B614" t="s">
        <v>1996</v>
      </c>
      <c r="C614" t="s">
        <v>1980</v>
      </c>
      <c r="D614">
        <v>74</v>
      </c>
      <c r="G614" s="86">
        <v>43160</v>
      </c>
      <c r="H614" t="s">
        <v>40</v>
      </c>
      <c r="I614" t="s">
        <v>1997</v>
      </c>
      <c r="J614" t="s">
        <v>41</v>
      </c>
      <c r="K614" t="s">
        <v>1998</v>
      </c>
    </row>
    <row r="615" spans="1:16">
      <c r="A615" t="s">
        <v>1999</v>
      </c>
      <c r="B615" t="s">
        <v>3558</v>
      </c>
      <c r="C615" t="s">
        <v>1984</v>
      </c>
      <c r="D615">
        <v>135</v>
      </c>
      <c r="G615" s="86">
        <v>43160</v>
      </c>
      <c r="H615" t="s">
        <v>40</v>
      </c>
      <c r="I615" t="s">
        <v>2000</v>
      </c>
      <c r="J615" t="s">
        <v>41</v>
      </c>
      <c r="K615" t="s">
        <v>3558</v>
      </c>
    </row>
    <row r="616" spans="1:16">
      <c r="A616" t="s">
        <v>2001</v>
      </c>
      <c r="B616" t="s">
        <v>3559</v>
      </c>
      <c r="C616" t="s">
        <v>1984</v>
      </c>
      <c r="D616">
        <v>84</v>
      </c>
      <c r="G616" s="86">
        <v>43160</v>
      </c>
      <c r="H616" t="s">
        <v>40</v>
      </c>
      <c r="I616" t="s">
        <v>2002</v>
      </c>
      <c r="J616" t="s">
        <v>41</v>
      </c>
      <c r="K616" t="s">
        <v>3559</v>
      </c>
    </row>
    <row r="617" spans="1:16">
      <c r="A617" t="s">
        <v>2003</v>
      </c>
      <c r="B617" t="s">
        <v>3560</v>
      </c>
      <c r="C617" t="s">
        <v>1988</v>
      </c>
      <c r="D617">
        <v>145</v>
      </c>
      <c r="G617" s="86">
        <v>43160</v>
      </c>
      <c r="H617" t="s">
        <v>40</v>
      </c>
      <c r="I617" t="s">
        <v>2004</v>
      </c>
      <c r="J617" t="s">
        <v>41</v>
      </c>
      <c r="K617" t="s">
        <v>3560</v>
      </c>
    </row>
    <row r="618" spans="1:16">
      <c r="A618" t="s">
        <v>2005</v>
      </c>
      <c r="B618" t="s">
        <v>3561</v>
      </c>
      <c r="C618" t="s">
        <v>1988</v>
      </c>
      <c r="D618">
        <v>94</v>
      </c>
      <c r="G618" s="86">
        <v>43160</v>
      </c>
      <c r="H618" t="s">
        <v>40</v>
      </c>
      <c r="I618" t="s">
        <v>2006</v>
      </c>
      <c r="J618" t="s">
        <v>41</v>
      </c>
      <c r="K618" t="s">
        <v>3561</v>
      </c>
    </row>
    <row r="619" spans="1:16">
      <c r="A619" t="s">
        <v>462</v>
      </c>
      <c r="B619" t="s">
        <v>463</v>
      </c>
      <c r="C619" t="s">
        <v>2007</v>
      </c>
      <c r="D619">
        <v>265</v>
      </c>
      <c r="F619">
        <v>12</v>
      </c>
      <c r="G619" s="86">
        <v>43160</v>
      </c>
      <c r="H619" t="s">
        <v>40</v>
      </c>
      <c r="I619" t="s">
        <v>2008</v>
      </c>
      <c r="J619" t="s">
        <v>41</v>
      </c>
      <c r="K619" t="s">
        <v>2009</v>
      </c>
      <c r="L619">
        <v>19</v>
      </c>
      <c r="M619">
        <v>24</v>
      </c>
      <c r="N619">
        <v>5</v>
      </c>
      <c r="P619">
        <v>20</v>
      </c>
    </row>
    <row r="620" spans="1:16">
      <c r="A620" t="s">
        <v>464</v>
      </c>
      <c r="B620" t="s">
        <v>465</v>
      </c>
      <c r="C620" t="s">
        <v>2007</v>
      </c>
      <c r="D620">
        <v>315</v>
      </c>
      <c r="F620">
        <v>16</v>
      </c>
      <c r="G620" s="86">
        <v>43160</v>
      </c>
      <c r="H620" t="s">
        <v>40</v>
      </c>
      <c r="I620" t="s">
        <v>2010</v>
      </c>
      <c r="J620" t="s">
        <v>41</v>
      </c>
      <c r="K620" t="s">
        <v>2011</v>
      </c>
      <c r="L620">
        <v>26</v>
      </c>
      <c r="M620">
        <v>24</v>
      </c>
      <c r="N620">
        <v>5</v>
      </c>
      <c r="P620">
        <v>10</v>
      </c>
    </row>
    <row r="621" spans="1:16">
      <c r="A621" t="s">
        <v>455</v>
      </c>
      <c r="B621" t="s">
        <v>456</v>
      </c>
      <c r="C621" t="s">
        <v>1980</v>
      </c>
      <c r="D621">
        <v>429</v>
      </c>
      <c r="F621">
        <v>19</v>
      </c>
      <c r="G621" s="86">
        <v>43160</v>
      </c>
      <c r="H621" t="s">
        <v>40</v>
      </c>
      <c r="I621" t="s">
        <v>2012</v>
      </c>
      <c r="J621" t="s">
        <v>41</v>
      </c>
      <c r="K621" t="s">
        <v>2013</v>
      </c>
      <c r="L621">
        <v>26</v>
      </c>
      <c r="M621">
        <v>24.5</v>
      </c>
      <c r="N621">
        <v>5</v>
      </c>
      <c r="P621">
        <v>10</v>
      </c>
    </row>
    <row r="622" spans="1:16">
      <c r="A622" t="s">
        <v>457</v>
      </c>
      <c r="B622" t="s">
        <v>458</v>
      </c>
      <c r="C622" t="s">
        <v>1984</v>
      </c>
      <c r="D622">
        <v>469</v>
      </c>
      <c r="F622">
        <v>23</v>
      </c>
      <c r="G622" s="86">
        <v>43160</v>
      </c>
      <c r="H622" t="s">
        <v>40</v>
      </c>
      <c r="I622" t="s">
        <v>2014</v>
      </c>
      <c r="J622" t="s">
        <v>41</v>
      </c>
      <c r="K622" t="s">
        <v>2015</v>
      </c>
      <c r="L622">
        <v>35</v>
      </c>
      <c r="M622">
        <v>24</v>
      </c>
      <c r="N622">
        <v>5</v>
      </c>
      <c r="P622">
        <v>10</v>
      </c>
    </row>
    <row r="623" spans="1:16">
      <c r="A623" t="s">
        <v>459</v>
      </c>
      <c r="B623" t="s">
        <v>460</v>
      </c>
      <c r="C623" t="s">
        <v>1988</v>
      </c>
      <c r="D623">
        <v>489</v>
      </c>
      <c r="F623">
        <v>25</v>
      </c>
      <c r="G623" s="86">
        <v>43160</v>
      </c>
      <c r="H623" t="s">
        <v>40</v>
      </c>
      <c r="I623" t="s">
        <v>2016</v>
      </c>
      <c r="J623" t="s">
        <v>41</v>
      </c>
      <c r="K623" t="s">
        <v>2017</v>
      </c>
      <c r="L623">
        <v>24</v>
      </c>
      <c r="M623">
        <v>43.5</v>
      </c>
      <c r="N623">
        <v>5</v>
      </c>
      <c r="P623">
        <v>10</v>
      </c>
    </row>
    <row r="624" spans="1:16">
      <c r="A624" t="s">
        <v>449</v>
      </c>
      <c r="B624" t="s">
        <v>450</v>
      </c>
      <c r="C624" t="s">
        <v>2007</v>
      </c>
      <c r="D624">
        <v>389</v>
      </c>
      <c r="F624">
        <v>15</v>
      </c>
      <c r="G624" s="86">
        <v>43160</v>
      </c>
      <c r="H624" t="s">
        <v>40</v>
      </c>
      <c r="I624" t="s">
        <v>2018</v>
      </c>
      <c r="J624" t="s">
        <v>41</v>
      </c>
      <c r="K624" t="s">
        <v>2019</v>
      </c>
      <c r="L624">
        <v>13.5</v>
      </c>
      <c r="M624">
        <v>21</v>
      </c>
      <c r="N624">
        <v>7</v>
      </c>
    </row>
    <row r="625" spans="1:16">
      <c r="A625" t="s">
        <v>1861</v>
      </c>
      <c r="B625" t="s">
        <v>2020</v>
      </c>
      <c r="C625" t="s">
        <v>1980</v>
      </c>
      <c r="D625">
        <v>174</v>
      </c>
      <c r="F625">
        <v>6</v>
      </c>
      <c r="G625" s="86">
        <v>43160</v>
      </c>
      <c r="H625" t="s">
        <v>40</v>
      </c>
      <c r="I625" t="s">
        <v>2021</v>
      </c>
      <c r="J625" t="s">
        <v>41</v>
      </c>
      <c r="K625" t="s">
        <v>2022</v>
      </c>
      <c r="L625">
        <v>4.5</v>
      </c>
      <c r="M625">
        <v>30</v>
      </c>
      <c r="N625">
        <v>4.25</v>
      </c>
    </row>
    <row r="626" spans="1:16">
      <c r="A626" t="s">
        <v>3562</v>
      </c>
      <c r="B626" t="s">
        <v>3563</v>
      </c>
      <c r="D626">
        <v>169</v>
      </c>
      <c r="G626" s="86">
        <v>44951</v>
      </c>
      <c r="H626" t="s">
        <v>40</v>
      </c>
      <c r="J626" t="s">
        <v>41</v>
      </c>
      <c r="K626" t="s">
        <v>3564</v>
      </c>
    </row>
    <row r="627" spans="1:16">
      <c r="A627" t="s">
        <v>1864</v>
      </c>
      <c r="B627" t="s">
        <v>2023</v>
      </c>
      <c r="C627" t="s">
        <v>1984</v>
      </c>
      <c r="D627">
        <v>174</v>
      </c>
      <c r="F627">
        <v>6</v>
      </c>
      <c r="G627" s="86">
        <v>43160</v>
      </c>
      <c r="H627" t="s">
        <v>40</v>
      </c>
      <c r="I627" t="s">
        <v>2024</v>
      </c>
      <c r="J627" t="s">
        <v>41</v>
      </c>
      <c r="K627" t="s">
        <v>2025</v>
      </c>
      <c r="L627">
        <v>4.5</v>
      </c>
      <c r="M627">
        <v>38.5</v>
      </c>
      <c r="N627">
        <v>4.25</v>
      </c>
    </row>
    <row r="628" spans="1:16">
      <c r="A628" t="s">
        <v>3565</v>
      </c>
      <c r="B628" t="s">
        <v>3566</v>
      </c>
      <c r="D628">
        <v>179</v>
      </c>
      <c r="G628" s="86">
        <v>44951</v>
      </c>
      <c r="H628" t="s">
        <v>40</v>
      </c>
      <c r="J628" t="s">
        <v>41</v>
      </c>
      <c r="K628" t="s">
        <v>3567</v>
      </c>
    </row>
    <row r="629" spans="1:16">
      <c r="A629" t="s">
        <v>1867</v>
      </c>
      <c r="B629" t="s">
        <v>2026</v>
      </c>
      <c r="C629" t="s">
        <v>1988</v>
      </c>
      <c r="D629">
        <v>184</v>
      </c>
      <c r="F629">
        <v>7</v>
      </c>
      <c r="G629" s="86">
        <v>43160</v>
      </c>
      <c r="H629" t="s">
        <v>40</v>
      </c>
      <c r="I629" t="s">
        <v>2027</v>
      </c>
      <c r="J629" t="s">
        <v>41</v>
      </c>
      <c r="K629" t="s">
        <v>2028</v>
      </c>
      <c r="L629">
        <v>4.5</v>
      </c>
      <c r="M629">
        <v>46</v>
      </c>
      <c r="N629">
        <v>4.25</v>
      </c>
    </row>
    <row r="630" spans="1:16">
      <c r="A630" t="s">
        <v>443</v>
      </c>
      <c r="B630" t="s">
        <v>444</v>
      </c>
      <c r="C630" t="s">
        <v>2029</v>
      </c>
      <c r="D630">
        <v>335</v>
      </c>
      <c r="F630">
        <v>12</v>
      </c>
      <c r="G630" s="86">
        <v>43160</v>
      </c>
      <c r="H630" t="s">
        <v>40</v>
      </c>
      <c r="I630" t="s">
        <v>2030</v>
      </c>
      <c r="J630" t="s">
        <v>41</v>
      </c>
      <c r="K630" t="s">
        <v>2031</v>
      </c>
      <c r="L630">
        <v>25</v>
      </c>
      <c r="M630">
        <v>17.5</v>
      </c>
      <c r="N630">
        <v>14.5</v>
      </c>
    </row>
    <row r="631" spans="1:16">
      <c r="A631" t="s">
        <v>445</v>
      </c>
      <c r="B631" t="s">
        <v>446</v>
      </c>
      <c r="C631" t="s">
        <v>447</v>
      </c>
      <c r="D631">
        <v>355</v>
      </c>
      <c r="F631">
        <v>33</v>
      </c>
      <c r="G631" s="86">
        <v>43160</v>
      </c>
      <c r="H631" t="s">
        <v>40</v>
      </c>
      <c r="I631" t="s">
        <v>2032</v>
      </c>
      <c r="J631" t="s">
        <v>41</v>
      </c>
      <c r="K631" t="s">
        <v>2033</v>
      </c>
      <c r="L631">
        <v>23</v>
      </c>
      <c r="M631">
        <v>20</v>
      </c>
      <c r="N631">
        <v>14.5</v>
      </c>
      <c r="P631">
        <v>16</v>
      </c>
    </row>
    <row r="632" spans="1:16">
      <c r="A632" t="s">
        <v>3641</v>
      </c>
      <c r="B632" t="s">
        <v>3642</v>
      </c>
      <c r="D632">
        <v>439</v>
      </c>
      <c r="G632" s="86">
        <v>45531</v>
      </c>
      <c r="H632" t="s">
        <v>40</v>
      </c>
      <c r="J632" t="s">
        <v>41</v>
      </c>
      <c r="K632" t="s">
        <v>3642</v>
      </c>
    </row>
    <row r="633" spans="1:16">
      <c r="A633" t="s">
        <v>2034</v>
      </c>
      <c r="B633" t="s">
        <v>2035</v>
      </c>
      <c r="C633" t="s">
        <v>1980</v>
      </c>
      <c r="D633">
        <v>489</v>
      </c>
      <c r="F633">
        <v>26</v>
      </c>
      <c r="G633" s="86">
        <v>43160</v>
      </c>
      <c r="H633" t="s">
        <v>40</v>
      </c>
      <c r="I633" t="s">
        <v>2036</v>
      </c>
      <c r="J633" t="s">
        <v>41</v>
      </c>
      <c r="K633" t="s">
        <v>2037</v>
      </c>
      <c r="L633">
        <v>25</v>
      </c>
      <c r="M633">
        <v>17.5</v>
      </c>
      <c r="N633">
        <v>15</v>
      </c>
      <c r="P633">
        <v>8</v>
      </c>
    </row>
    <row r="634" spans="1:16">
      <c r="A634" t="s">
        <v>3568</v>
      </c>
      <c r="B634" t="s">
        <v>3569</v>
      </c>
      <c r="D634">
        <v>459</v>
      </c>
      <c r="G634" s="86">
        <v>44951</v>
      </c>
      <c r="H634" t="s">
        <v>40</v>
      </c>
      <c r="J634" t="s">
        <v>41</v>
      </c>
      <c r="K634" t="s">
        <v>3570</v>
      </c>
    </row>
    <row r="635" spans="1:16">
      <c r="A635" t="s">
        <v>2038</v>
      </c>
      <c r="B635" t="s">
        <v>2039</v>
      </c>
      <c r="C635" t="s">
        <v>1984</v>
      </c>
      <c r="D635">
        <v>529</v>
      </c>
      <c r="F635">
        <v>47</v>
      </c>
      <c r="G635" s="86">
        <v>43160</v>
      </c>
      <c r="H635" t="s">
        <v>40</v>
      </c>
      <c r="I635" t="s">
        <v>2040</v>
      </c>
      <c r="J635" t="s">
        <v>41</v>
      </c>
      <c r="K635" t="s">
        <v>2041</v>
      </c>
      <c r="L635">
        <v>37.5</v>
      </c>
      <c r="M635">
        <v>26</v>
      </c>
      <c r="N635">
        <v>15</v>
      </c>
      <c r="P635">
        <v>8</v>
      </c>
    </row>
    <row r="636" spans="1:16">
      <c r="A636" t="s">
        <v>3571</v>
      </c>
      <c r="B636" t="s">
        <v>3572</v>
      </c>
      <c r="D636">
        <v>499</v>
      </c>
      <c r="G636" s="86">
        <v>44951</v>
      </c>
      <c r="H636" t="s">
        <v>40</v>
      </c>
      <c r="J636" t="s">
        <v>41</v>
      </c>
      <c r="K636" t="s">
        <v>3573</v>
      </c>
    </row>
    <row r="637" spans="1:16">
      <c r="A637" t="s">
        <v>2042</v>
      </c>
      <c r="B637" t="s">
        <v>2043</v>
      </c>
      <c r="C637" t="s">
        <v>1988</v>
      </c>
      <c r="D637">
        <v>589</v>
      </c>
      <c r="F637">
        <v>55</v>
      </c>
      <c r="G637" s="86">
        <v>43160</v>
      </c>
      <c r="H637" t="s">
        <v>40</v>
      </c>
      <c r="I637" t="s">
        <v>2044</v>
      </c>
      <c r="J637" t="s">
        <v>41</v>
      </c>
      <c r="K637" t="s">
        <v>2045</v>
      </c>
      <c r="L637">
        <v>45.5</v>
      </c>
      <c r="M637">
        <v>26</v>
      </c>
      <c r="N637">
        <v>15</v>
      </c>
      <c r="P637">
        <v>8</v>
      </c>
    </row>
    <row r="638" spans="1:16">
      <c r="A638" t="s">
        <v>2046</v>
      </c>
      <c r="B638" t="s">
        <v>2047</v>
      </c>
      <c r="C638" t="s">
        <v>2007</v>
      </c>
      <c r="D638">
        <v>74</v>
      </c>
      <c r="F638">
        <v>2.6</v>
      </c>
      <c r="G638" s="86">
        <v>43160</v>
      </c>
      <c r="H638" t="s">
        <v>40</v>
      </c>
      <c r="I638" t="s">
        <v>2048</v>
      </c>
      <c r="J638" t="s">
        <v>41</v>
      </c>
      <c r="K638" t="s">
        <v>2049</v>
      </c>
      <c r="L638">
        <v>4.5</v>
      </c>
      <c r="M638">
        <v>19.5</v>
      </c>
      <c r="N638">
        <v>1.5</v>
      </c>
    </row>
    <row r="639" spans="1:16">
      <c r="A639" t="s">
        <v>2050</v>
      </c>
      <c r="B639" t="s">
        <v>2051</v>
      </c>
      <c r="C639" t="s">
        <v>2007</v>
      </c>
      <c r="D639">
        <v>244</v>
      </c>
      <c r="E639" t="s">
        <v>698</v>
      </c>
      <c r="F639">
        <v>8</v>
      </c>
      <c r="G639" s="86">
        <v>43160</v>
      </c>
      <c r="H639" t="s">
        <v>40</v>
      </c>
      <c r="I639" t="s">
        <v>2052</v>
      </c>
      <c r="J639" t="s">
        <v>41</v>
      </c>
      <c r="K639" t="s">
        <v>2051</v>
      </c>
      <c r="L639">
        <v>10</v>
      </c>
      <c r="M639">
        <v>22</v>
      </c>
      <c r="N639">
        <v>5.5</v>
      </c>
      <c r="P639">
        <v>48</v>
      </c>
    </row>
    <row r="640" spans="1:16">
      <c r="A640" t="s">
        <v>471</v>
      </c>
      <c r="B640" t="s">
        <v>472</v>
      </c>
      <c r="C640" t="s">
        <v>2007</v>
      </c>
      <c r="D640">
        <v>609</v>
      </c>
      <c r="F640">
        <v>39</v>
      </c>
      <c r="G640" s="86">
        <v>43160</v>
      </c>
      <c r="H640" t="s">
        <v>40</v>
      </c>
      <c r="I640" t="s">
        <v>2053</v>
      </c>
      <c r="J640" t="s">
        <v>41</v>
      </c>
      <c r="K640" t="s">
        <v>2054</v>
      </c>
      <c r="L640">
        <v>26.75</v>
      </c>
      <c r="M640">
        <v>18.75</v>
      </c>
      <c r="N640">
        <v>18.75</v>
      </c>
      <c r="P640">
        <v>15</v>
      </c>
    </row>
    <row r="641" spans="1:16">
      <c r="A641" t="s">
        <v>473</v>
      </c>
      <c r="B641" t="s">
        <v>474</v>
      </c>
      <c r="C641" t="s">
        <v>2007</v>
      </c>
      <c r="D641">
        <v>899</v>
      </c>
      <c r="F641">
        <v>63</v>
      </c>
      <c r="G641" s="86">
        <v>43160</v>
      </c>
      <c r="H641" t="s">
        <v>40</v>
      </c>
      <c r="I641" t="s">
        <v>2055</v>
      </c>
      <c r="J641" t="s">
        <v>41</v>
      </c>
      <c r="K641" t="s">
        <v>2056</v>
      </c>
      <c r="L641">
        <v>26.75</v>
      </c>
      <c r="M641">
        <v>18.75</v>
      </c>
      <c r="N641">
        <v>22</v>
      </c>
      <c r="P641">
        <v>15</v>
      </c>
    </row>
    <row r="642" spans="1:16">
      <c r="A642" t="s">
        <v>475</v>
      </c>
      <c r="B642" t="s">
        <v>476</v>
      </c>
      <c r="C642" t="s">
        <v>2007</v>
      </c>
      <c r="D642">
        <v>529</v>
      </c>
      <c r="F642">
        <v>28</v>
      </c>
      <c r="G642" s="86">
        <v>43160</v>
      </c>
      <c r="H642" t="s">
        <v>40</v>
      </c>
      <c r="I642" t="s">
        <v>2057</v>
      </c>
      <c r="J642" t="s">
        <v>41</v>
      </c>
      <c r="K642" t="s">
        <v>2058</v>
      </c>
      <c r="L642">
        <v>22.75</v>
      </c>
      <c r="M642">
        <v>21</v>
      </c>
      <c r="N642">
        <v>18</v>
      </c>
      <c r="P642">
        <v>12</v>
      </c>
    </row>
    <row r="643" spans="1:16">
      <c r="A643" t="s">
        <v>477</v>
      </c>
      <c r="B643" t="s">
        <v>478</v>
      </c>
      <c r="C643" t="s">
        <v>2007</v>
      </c>
      <c r="D643">
        <v>559</v>
      </c>
      <c r="F643">
        <v>51</v>
      </c>
      <c r="G643" s="86">
        <v>43160</v>
      </c>
      <c r="H643" t="s">
        <v>40</v>
      </c>
      <c r="I643" t="s">
        <v>2059</v>
      </c>
      <c r="J643" t="s">
        <v>41</v>
      </c>
      <c r="K643" t="s">
        <v>2060</v>
      </c>
      <c r="L643">
        <v>22.75</v>
      </c>
      <c r="M643">
        <v>21.5</v>
      </c>
      <c r="N643">
        <v>22</v>
      </c>
      <c r="P643">
        <v>12</v>
      </c>
    </row>
    <row r="644" spans="1:16">
      <c r="A644" t="s">
        <v>466</v>
      </c>
      <c r="B644" t="s">
        <v>467</v>
      </c>
      <c r="C644" t="s">
        <v>1984</v>
      </c>
      <c r="D644">
        <v>825</v>
      </c>
      <c r="F644">
        <v>58</v>
      </c>
      <c r="G644" s="86">
        <v>43160</v>
      </c>
      <c r="H644" t="s">
        <v>40</v>
      </c>
      <c r="I644" t="s">
        <v>2061</v>
      </c>
      <c r="J644" t="s">
        <v>41</v>
      </c>
      <c r="K644" t="s">
        <v>2062</v>
      </c>
      <c r="L644">
        <v>35</v>
      </c>
      <c r="M644">
        <v>22.75</v>
      </c>
      <c r="N644">
        <v>22.25</v>
      </c>
      <c r="P644">
        <v>12</v>
      </c>
    </row>
    <row r="645" spans="1:16">
      <c r="A645" t="s">
        <v>468</v>
      </c>
      <c r="B645" t="s">
        <v>469</v>
      </c>
      <c r="C645" t="s">
        <v>1988</v>
      </c>
      <c r="D645">
        <v>999</v>
      </c>
      <c r="F645">
        <v>81</v>
      </c>
      <c r="G645" s="86">
        <v>43160</v>
      </c>
      <c r="H645" t="s">
        <v>40</v>
      </c>
      <c r="I645" t="s">
        <v>2063</v>
      </c>
      <c r="J645" t="s">
        <v>41</v>
      </c>
      <c r="K645" t="s">
        <v>2064</v>
      </c>
      <c r="L645">
        <v>43</v>
      </c>
      <c r="M645">
        <v>22.75</v>
      </c>
      <c r="N645">
        <v>22.25</v>
      </c>
      <c r="P645">
        <v>6</v>
      </c>
    </row>
    <row r="646" spans="1:16">
      <c r="A646" t="s">
        <v>3613</v>
      </c>
      <c r="B646" t="s">
        <v>3614</v>
      </c>
      <c r="D646">
        <v>1849</v>
      </c>
      <c r="G646" s="86">
        <v>45306</v>
      </c>
      <c r="H646" t="s">
        <v>40</v>
      </c>
      <c r="J646" t="s">
        <v>43</v>
      </c>
      <c r="K646" t="s">
        <v>3614</v>
      </c>
    </row>
    <row r="647" spans="1:16">
      <c r="A647" t="s">
        <v>3615</v>
      </c>
      <c r="B647" t="s">
        <v>3616</v>
      </c>
      <c r="D647">
        <v>1849</v>
      </c>
      <c r="G647" s="86">
        <v>45306</v>
      </c>
      <c r="H647" t="s">
        <v>40</v>
      </c>
      <c r="J647" t="s">
        <v>43</v>
      </c>
      <c r="K647" t="s">
        <v>3616</v>
      </c>
    </row>
    <row r="648" spans="1:16">
      <c r="A648" t="s">
        <v>3617</v>
      </c>
      <c r="B648" t="s">
        <v>3618</v>
      </c>
      <c r="D648">
        <v>2599</v>
      </c>
      <c r="G648" s="86">
        <v>45306</v>
      </c>
      <c r="H648" t="s">
        <v>40</v>
      </c>
      <c r="J648" t="s">
        <v>43</v>
      </c>
      <c r="K648" t="s">
        <v>3618</v>
      </c>
    </row>
    <row r="649" spans="1:16">
      <c r="A649" t="s">
        <v>3619</v>
      </c>
      <c r="B649" t="s">
        <v>3620</v>
      </c>
      <c r="D649">
        <v>2599</v>
      </c>
      <c r="G649" s="86">
        <v>45306</v>
      </c>
      <c r="H649" t="s">
        <v>40</v>
      </c>
      <c r="J649" t="s">
        <v>43</v>
      </c>
      <c r="K649" t="s">
        <v>3620</v>
      </c>
    </row>
    <row r="650" spans="1:16">
      <c r="A650" t="s">
        <v>3574</v>
      </c>
      <c r="B650" t="s">
        <v>3575</v>
      </c>
      <c r="D650">
        <v>2199</v>
      </c>
      <c r="G650" s="86">
        <v>44951</v>
      </c>
      <c r="H650" t="s">
        <v>40</v>
      </c>
      <c r="J650" t="s">
        <v>43</v>
      </c>
      <c r="K650" t="s">
        <v>3576</v>
      </c>
    </row>
    <row r="651" spans="1:16">
      <c r="A651" t="s">
        <v>3621</v>
      </c>
      <c r="B651" t="s">
        <v>3622</v>
      </c>
      <c r="D651">
        <v>1599</v>
      </c>
      <c r="G651" s="86">
        <v>45306</v>
      </c>
      <c r="H651" t="s">
        <v>40</v>
      </c>
      <c r="J651" t="s">
        <v>43</v>
      </c>
      <c r="K651" t="s">
        <v>3622</v>
      </c>
    </row>
    <row r="652" spans="1:16">
      <c r="A652" t="s">
        <v>3623</v>
      </c>
      <c r="B652" t="s">
        <v>3624</v>
      </c>
      <c r="D652">
        <v>1599</v>
      </c>
      <c r="G652" s="86">
        <v>45306</v>
      </c>
      <c r="H652" t="s">
        <v>40</v>
      </c>
      <c r="J652" t="s">
        <v>43</v>
      </c>
      <c r="K652" t="s">
        <v>3624</v>
      </c>
    </row>
    <row r="653" spans="1:16">
      <c r="A653" t="s">
        <v>3577</v>
      </c>
      <c r="B653" t="s">
        <v>3578</v>
      </c>
      <c r="D653">
        <v>2199</v>
      </c>
      <c r="G653" s="86">
        <v>44951</v>
      </c>
      <c r="H653" t="s">
        <v>40</v>
      </c>
      <c r="J653" t="s">
        <v>43</v>
      </c>
      <c r="K653" t="s">
        <v>3579</v>
      </c>
    </row>
    <row r="654" spans="1:16">
      <c r="A654" t="s">
        <v>3580</v>
      </c>
      <c r="B654" t="s">
        <v>3581</v>
      </c>
      <c r="D654">
        <v>2649</v>
      </c>
      <c r="G654" s="86">
        <v>44951</v>
      </c>
      <c r="H654" t="s">
        <v>40</v>
      </c>
      <c r="J654" t="s">
        <v>43</v>
      </c>
      <c r="K654" t="s">
        <v>3582</v>
      </c>
    </row>
    <row r="655" spans="1:16">
      <c r="A655" t="s">
        <v>3583</v>
      </c>
      <c r="B655" t="s">
        <v>3584</v>
      </c>
      <c r="D655">
        <v>2649</v>
      </c>
      <c r="G655" s="86">
        <v>44951</v>
      </c>
      <c r="H655" t="s">
        <v>40</v>
      </c>
      <c r="J655" t="s">
        <v>43</v>
      </c>
      <c r="K655" t="s">
        <v>3585</v>
      </c>
    </row>
    <row r="656" spans="1:16">
      <c r="A656" t="s">
        <v>1980</v>
      </c>
      <c r="B656" t="s">
        <v>2065</v>
      </c>
      <c r="C656" t="s">
        <v>2066</v>
      </c>
      <c r="D656">
        <v>2249</v>
      </c>
      <c r="E656" t="s">
        <v>698</v>
      </c>
      <c r="F656">
        <v>156</v>
      </c>
      <c r="G656" s="86">
        <v>43160</v>
      </c>
      <c r="H656" t="s">
        <v>2067</v>
      </c>
      <c r="I656" t="s">
        <v>2068</v>
      </c>
      <c r="J656" t="s">
        <v>43</v>
      </c>
      <c r="K656" t="s">
        <v>2069</v>
      </c>
      <c r="L656">
        <v>29.5</v>
      </c>
      <c r="M656">
        <v>28.5</v>
      </c>
      <c r="N656">
        <v>32.5</v>
      </c>
      <c r="P656">
        <v>4</v>
      </c>
    </row>
    <row r="657" spans="1:20">
      <c r="A657" t="s">
        <v>1984</v>
      </c>
      <c r="B657" t="s">
        <v>2070</v>
      </c>
      <c r="C657" t="s">
        <v>2071</v>
      </c>
      <c r="D657">
        <v>2649</v>
      </c>
      <c r="E657" t="s">
        <v>698</v>
      </c>
      <c r="F657">
        <v>191</v>
      </c>
      <c r="G657" s="86">
        <v>43160</v>
      </c>
      <c r="H657" t="s">
        <v>2072</v>
      </c>
      <c r="I657" t="s">
        <v>2073</v>
      </c>
      <c r="J657" t="s">
        <v>43</v>
      </c>
      <c r="K657" t="s">
        <v>2074</v>
      </c>
      <c r="L657">
        <v>28.5</v>
      </c>
      <c r="M657">
        <v>37.5</v>
      </c>
      <c r="N657">
        <v>32</v>
      </c>
      <c r="P657">
        <v>4</v>
      </c>
    </row>
    <row r="658" spans="1:20">
      <c r="A658" t="s">
        <v>1988</v>
      </c>
      <c r="B658" t="s">
        <v>2075</v>
      </c>
      <c r="C658" t="s">
        <v>2076</v>
      </c>
      <c r="D658">
        <v>3249</v>
      </c>
      <c r="E658" t="s">
        <v>698</v>
      </c>
      <c r="F658">
        <v>229</v>
      </c>
      <c r="G658" s="86">
        <v>43160</v>
      </c>
      <c r="H658" t="s">
        <v>2077</v>
      </c>
      <c r="I658" t="s">
        <v>2078</v>
      </c>
      <c r="J658" t="s">
        <v>43</v>
      </c>
      <c r="K658" t="s">
        <v>2079</v>
      </c>
      <c r="L658">
        <v>45.75</v>
      </c>
      <c r="M658">
        <v>28.5</v>
      </c>
      <c r="N658">
        <v>32.5</v>
      </c>
      <c r="P658">
        <v>4</v>
      </c>
    </row>
    <row r="659" spans="1:20">
      <c r="A659" t="s">
        <v>1403</v>
      </c>
      <c r="B659" t="s">
        <v>2080</v>
      </c>
      <c r="D659">
        <v>819</v>
      </c>
      <c r="E659" t="s">
        <v>50</v>
      </c>
      <c r="F659">
        <v>81</v>
      </c>
      <c r="G659" s="86">
        <v>41065</v>
      </c>
      <c r="H659" t="s">
        <v>40</v>
      </c>
      <c r="I659" t="s">
        <v>2081</v>
      </c>
      <c r="J659" t="s">
        <v>43</v>
      </c>
      <c r="K659" t="s">
        <v>2082</v>
      </c>
      <c r="L659">
        <v>30</v>
      </c>
      <c r="M659">
        <v>23</v>
      </c>
      <c r="N659">
        <v>22</v>
      </c>
      <c r="P659">
        <v>16</v>
      </c>
      <c r="Q659" t="s">
        <v>2083</v>
      </c>
      <c r="R659">
        <v>48</v>
      </c>
      <c r="S659">
        <v>61</v>
      </c>
      <c r="T659">
        <v>92</v>
      </c>
    </row>
    <row r="660" spans="1:20">
      <c r="A660" t="s">
        <v>2084</v>
      </c>
      <c r="B660" t="s">
        <v>2085</v>
      </c>
      <c r="D660">
        <v>1045</v>
      </c>
      <c r="E660" t="s">
        <v>50</v>
      </c>
      <c r="F660">
        <v>109</v>
      </c>
      <c r="G660" s="86">
        <v>41065</v>
      </c>
      <c r="H660" t="s">
        <v>40</v>
      </c>
      <c r="I660" t="s">
        <v>2086</v>
      </c>
      <c r="J660" t="s">
        <v>43</v>
      </c>
      <c r="K660" t="s">
        <v>2087</v>
      </c>
      <c r="L660">
        <v>30</v>
      </c>
      <c r="M660">
        <v>24.5</v>
      </c>
      <c r="N660">
        <v>24</v>
      </c>
      <c r="P660">
        <v>12</v>
      </c>
      <c r="Q660" t="s">
        <v>2083</v>
      </c>
      <c r="R660">
        <v>61</v>
      </c>
      <c r="S660">
        <v>52</v>
      </c>
      <c r="T660">
        <v>98</v>
      </c>
    </row>
    <row r="661" spans="1:20">
      <c r="A661" t="s">
        <v>1303</v>
      </c>
      <c r="B661" t="s">
        <v>2088</v>
      </c>
      <c r="C661" t="s">
        <v>1657</v>
      </c>
      <c r="D661">
        <v>319</v>
      </c>
      <c r="F661">
        <v>25.5</v>
      </c>
      <c r="G661" s="86">
        <v>40372</v>
      </c>
      <c r="H661" t="s">
        <v>40</v>
      </c>
      <c r="I661" t="s">
        <v>2089</v>
      </c>
      <c r="J661" t="s">
        <v>41</v>
      </c>
      <c r="K661" t="s">
        <v>2088</v>
      </c>
      <c r="L661">
        <v>24.5</v>
      </c>
      <c r="M661">
        <v>24.5</v>
      </c>
      <c r="N661">
        <v>7.62</v>
      </c>
      <c r="P661">
        <v>20</v>
      </c>
    </row>
    <row r="662" spans="1:20">
      <c r="A662" t="s">
        <v>870</v>
      </c>
      <c r="B662" t="s">
        <v>2090</v>
      </c>
      <c r="C662" t="s">
        <v>2091</v>
      </c>
      <c r="D662">
        <v>179</v>
      </c>
      <c r="F662">
        <v>11</v>
      </c>
      <c r="G662" s="86">
        <v>38353</v>
      </c>
      <c r="H662" t="s">
        <v>40</v>
      </c>
      <c r="I662" t="s">
        <v>2092</v>
      </c>
      <c r="J662" t="s">
        <v>41</v>
      </c>
      <c r="K662" t="s">
        <v>2090</v>
      </c>
      <c r="L662">
        <v>27</v>
      </c>
      <c r="M662">
        <v>16.5</v>
      </c>
      <c r="N662">
        <v>2.5</v>
      </c>
    </row>
    <row r="663" spans="1:20">
      <c r="A663" t="s">
        <v>2093</v>
      </c>
      <c r="B663" t="s">
        <v>2094</v>
      </c>
      <c r="C663" t="s">
        <v>2095</v>
      </c>
      <c r="D663">
        <v>129</v>
      </c>
      <c r="F663">
        <v>5</v>
      </c>
      <c r="G663" s="86">
        <v>38353</v>
      </c>
      <c r="H663" t="s">
        <v>40</v>
      </c>
      <c r="I663" t="s">
        <v>2096</v>
      </c>
      <c r="J663" t="s">
        <v>41</v>
      </c>
      <c r="K663" t="s">
        <v>2097</v>
      </c>
      <c r="L663">
        <v>24</v>
      </c>
      <c r="M663">
        <v>14.25</v>
      </c>
      <c r="N663">
        <v>1</v>
      </c>
    </row>
    <row r="664" spans="1:20">
      <c r="A664" t="s">
        <v>2098</v>
      </c>
      <c r="B664" t="s">
        <v>2099</v>
      </c>
      <c r="C664" t="s">
        <v>908</v>
      </c>
      <c r="D664">
        <v>119</v>
      </c>
      <c r="F664">
        <v>5</v>
      </c>
      <c r="G664" s="86">
        <v>38353</v>
      </c>
      <c r="H664" t="s">
        <v>40</v>
      </c>
      <c r="I664" t="s">
        <v>2100</v>
      </c>
      <c r="J664" t="s">
        <v>41</v>
      </c>
      <c r="K664" t="s">
        <v>2101</v>
      </c>
      <c r="L664">
        <v>20.5</v>
      </c>
      <c r="M664">
        <v>13</v>
      </c>
      <c r="N664">
        <v>1</v>
      </c>
    </row>
    <row r="665" spans="1:20">
      <c r="A665" t="s">
        <v>2102</v>
      </c>
      <c r="B665" t="s">
        <v>2103</v>
      </c>
      <c r="C665" t="s">
        <v>2104</v>
      </c>
      <c r="D665">
        <v>38</v>
      </c>
      <c r="F665">
        <v>3</v>
      </c>
      <c r="G665" s="86">
        <v>38353</v>
      </c>
      <c r="H665" t="s">
        <v>40</v>
      </c>
      <c r="I665" t="s">
        <v>2105</v>
      </c>
      <c r="J665" t="s">
        <v>41</v>
      </c>
      <c r="K665" t="s">
        <v>2106</v>
      </c>
      <c r="L665">
        <v>4</v>
      </c>
      <c r="M665">
        <v>5</v>
      </c>
      <c r="N665">
        <v>2</v>
      </c>
    </row>
    <row r="666" spans="1:20">
      <c r="A666" t="s">
        <v>2107</v>
      </c>
      <c r="B666" t="s">
        <v>2108</v>
      </c>
      <c r="C666" t="s">
        <v>2109</v>
      </c>
      <c r="D666">
        <v>25</v>
      </c>
      <c r="F666">
        <v>3</v>
      </c>
      <c r="G666" s="86">
        <v>38353</v>
      </c>
      <c r="H666" t="s">
        <v>40</v>
      </c>
      <c r="I666" t="s">
        <v>2110</v>
      </c>
      <c r="J666" t="s">
        <v>41</v>
      </c>
      <c r="K666" t="s">
        <v>2111</v>
      </c>
      <c r="L666">
        <v>5</v>
      </c>
      <c r="M666">
        <v>7</v>
      </c>
      <c r="N666">
        <v>1</v>
      </c>
    </row>
    <row r="667" spans="1:20">
      <c r="A667" t="s">
        <v>2112</v>
      </c>
      <c r="B667" t="s">
        <v>2113</v>
      </c>
      <c r="C667" t="s">
        <v>2114</v>
      </c>
      <c r="D667">
        <v>22</v>
      </c>
      <c r="F667">
        <v>3</v>
      </c>
      <c r="G667" s="86">
        <v>38353</v>
      </c>
      <c r="H667" t="s">
        <v>40</v>
      </c>
      <c r="I667" t="s">
        <v>2115</v>
      </c>
      <c r="J667" t="s">
        <v>41</v>
      </c>
      <c r="K667" t="s">
        <v>2116</v>
      </c>
      <c r="L667">
        <v>7</v>
      </c>
      <c r="M667">
        <v>12.5</v>
      </c>
      <c r="N667">
        <v>0.75</v>
      </c>
    </row>
    <row r="668" spans="1:20">
      <c r="A668" t="s">
        <v>2117</v>
      </c>
      <c r="B668" t="s">
        <v>2118</v>
      </c>
      <c r="C668" t="s">
        <v>2119</v>
      </c>
      <c r="D668">
        <v>66</v>
      </c>
      <c r="F668">
        <v>2</v>
      </c>
      <c r="G668" s="86">
        <v>38353</v>
      </c>
      <c r="H668" t="s">
        <v>40</v>
      </c>
      <c r="I668" t="s">
        <v>2120</v>
      </c>
      <c r="J668" t="s">
        <v>41</v>
      </c>
      <c r="K668" t="s">
        <v>2121</v>
      </c>
      <c r="L668">
        <v>12.5</v>
      </c>
      <c r="M668">
        <v>2</v>
      </c>
      <c r="N668">
        <v>14</v>
      </c>
      <c r="O668" t="s">
        <v>2122</v>
      </c>
    </row>
    <row r="669" spans="1:20">
      <c r="A669" t="s">
        <v>2123</v>
      </c>
      <c r="B669" t="s">
        <v>2124</v>
      </c>
      <c r="C669" t="s">
        <v>2125</v>
      </c>
      <c r="D669">
        <v>70</v>
      </c>
      <c r="F669">
        <v>5</v>
      </c>
      <c r="G669" s="86">
        <v>38353</v>
      </c>
      <c r="H669" t="s">
        <v>40</v>
      </c>
      <c r="I669" t="s">
        <v>2126</v>
      </c>
      <c r="J669" t="s">
        <v>41</v>
      </c>
      <c r="K669" t="s">
        <v>2127</v>
      </c>
      <c r="L669">
        <v>12</v>
      </c>
      <c r="M669">
        <v>2</v>
      </c>
      <c r="N669">
        <v>14</v>
      </c>
      <c r="O669" t="s">
        <v>2122</v>
      </c>
      <c r="P669">
        <v>180</v>
      </c>
    </row>
    <row r="670" spans="1:20">
      <c r="A670" t="s">
        <v>2128</v>
      </c>
      <c r="B670" t="s">
        <v>2129</v>
      </c>
      <c r="C670" t="s">
        <v>2130</v>
      </c>
      <c r="D670">
        <v>159</v>
      </c>
      <c r="F670">
        <v>17</v>
      </c>
      <c r="G670" s="86">
        <v>39601</v>
      </c>
      <c r="H670" t="s">
        <v>40</v>
      </c>
      <c r="I670" t="s">
        <v>2131</v>
      </c>
      <c r="J670" t="s">
        <v>41</v>
      </c>
      <c r="K670" t="s">
        <v>2132</v>
      </c>
      <c r="L670">
        <v>19.5</v>
      </c>
      <c r="M670">
        <v>13.5</v>
      </c>
      <c r="N670">
        <v>2.75</v>
      </c>
      <c r="P670">
        <v>112</v>
      </c>
    </row>
    <row r="671" spans="1:20">
      <c r="A671" t="s">
        <v>2133</v>
      </c>
      <c r="B671" t="s">
        <v>2134</v>
      </c>
      <c r="C671" t="s">
        <v>1086</v>
      </c>
      <c r="D671">
        <v>154</v>
      </c>
      <c r="F671">
        <v>17</v>
      </c>
      <c r="G671" s="86">
        <v>39601</v>
      </c>
      <c r="H671" t="s">
        <v>40</v>
      </c>
      <c r="I671" t="s">
        <v>2135</v>
      </c>
      <c r="J671" t="s">
        <v>41</v>
      </c>
      <c r="K671" t="s">
        <v>2136</v>
      </c>
      <c r="L671">
        <v>18</v>
      </c>
      <c r="M671">
        <v>11.75</v>
      </c>
      <c r="N671">
        <v>2.75</v>
      </c>
      <c r="P671">
        <v>112</v>
      </c>
    </row>
    <row r="672" spans="1:20">
      <c r="A672" t="s">
        <v>2137</v>
      </c>
      <c r="B672" t="s">
        <v>2138</v>
      </c>
      <c r="C672" t="s">
        <v>2139</v>
      </c>
      <c r="D672">
        <v>119</v>
      </c>
      <c r="F672">
        <v>10</v>
      </c>
      <c r="G672" s="86">
        <v>40414</v>
      </c>
      <c r="H672" t="s">
        <v>40</v>
      </c>
      <c r="I672" t="s">
        <v>2140</v>
      </c>
      <c r="J672" t="s">
        <v>41</v>
      </c>
      <c r="K672" t="s">
        <v>2141</v>
      </c>
      <c r="L672">
        <v>13.25</v>
      </c>
      <c r="M672">
        <v>15.5</v>
      </c>
      <c r="N672">
        <v>1.75</v>
      </c>
    </row>
    <row r="673" spans="1:14">
      <c r="A673" t="s">
        <v>2142</v>
      </c>
      <c r="B673" t="s">
        <v>2143</v>
      </c>
      <c r="C673" t="s">
        <v>2144</v>
      </c>
      <c r="D673">
        <v>104</v>
      </c>
      <c r="F673">
        <v>8</v>
      </c>
      <c r="G673" s="86">
        <v>40414</v>
      </c>
      <c r="H673" t="s">
        <v>40</v>
      </c>
      <c r="I673" t="s">
        <v>2145</v>
      </c>
      <c r="J673" t="s">
        <v>41</v>
      </c>
      <c r="K673" t="s">
        <v>2146</v>
      </c>
      <c r="L673">
        <v>11.75</v>
      </c>
      <c r="M673">
        <v>15.25</v>
      </c>
      <c r="N673">
        <v>2</v>
      </c>
    </row>
    <row r="674" spans="1:14">
      <c r="A674" t="s">
        <v>1123</v>
      </c>
      <c r="B674" t="s">
        <v>2147</v>
      </c>
      <c r="C674" t="s">
        <v>2148</v>
      </c>
      <c r="D674">
        <v>229</v>
      </c>
      <c r="F674">
        <v>8</v>
      </c>
      <c r="G674" s="86">
        <v>40414</v>
      </c>
      <c r="H674" t="s">
        <v>40</v>
      </c>
      <c r="I674" t="s">
        <v>2149</v>
      </c>
      <c r="J674" t="s">
        <v>41</v>
      </c>
      <c r="K674" t="s">
        <v>2150</v>
      </c>
      <c r="L674">
        <v>17.5</v>
      </c>
      <c r="M674">
        <v>12.5</v>
      </c>
      <c r="N674">
        <v>2.25</v>
      </c>
    </row>
    <row r="675" spans="1:14">
      <c r="A675" t="s">
        <v>2151</v>
      </c>
      <c r="B675" t="s">
        <v>2152</v>
      </c>
      <c r="C675" t="s">
        <v>2153</v>
      </c>
      <c r="D675">
        <v>70</v>
      </c>
      <c r="F675">
        <v>4.5</v>
      </c>
      <c r="G675" s="86">
        <v>40414</v>
      </c>
      <c r="H675" t="s">
        <v>40</v>
      </c>
      <c r="I675" t="s">
        <v>2154</v>
      </c>
      <c r="J675" t="s">
        <v>41</v>
      </c>
      <c r="K675" t="s">
        <v>2155</v>
      </c>
      <c r="L675">
        <v>5</v>
      </c>
      <c r="M675">
        <v>8</v>
      </c>
      <c r="N675">
        <v>5</v>
      </c>
    </row>
    <row r="676" spans="1:14">
      <c r="A676" t="s">
        <v>2156</v>
      </c>
      <c r="B676" t="s">
        <v>2157</v>
      </c>
      <c r="C676" t="s">
        <v>1086</v>
      </c>
      <c r="D676">
        <v>65</v>
      </c>
      <c r="F676">
        <v>3.5</v>
      </c>
      <c r="G676" s="86">
        <v>40457</v>
      </c>
      <c r="H676" t="s">
        <v>40</v>
      </c>
      <c r="I676" t="s">
        <v>2158</v>
      </c>
      <c r="J676" t="s">
        <v>41</v>
      </c>
      <c r="K676" t="s">
        <v>2159</v>
      </c>
      <c r="L676">
        <v>5</v>
      </c>
      <c r="M676">
        <v>8</v>
      </c>
      <c r="N676">
        <v>5</v>
      </c>
    </row>
    <row r="677" spans="1:14">
      <c r="A677" t="s">
        <v>2160</v>
      </c>
      <c r="B677" t="s">
        <v>2161</v>
      </c>
      <c r="C677" t="s">
        <v>2162</v>
      </c>
      <c r="D677">
        <v>64</v>
      </c>
      <c r="F677">
        <v>3</v>
      </c>
      <c r="G677" s="86">
        <v>41009</v>
      </c>
      <c r="H677" t="s">
        <v>40</v>
      </c>
      <c r="I677" t="s">
        <v>2163</v>
      </c>
      <c r="J677" t="s">
        <v>41</v>
      </c>
      <c r="K677" t="s">
        <v>2164</v>
      </c>
      <c r="L677">
        <v>17.5</v>
      </c>
      <c r="M677">
        <v>13</v>
      </c>
      <c r="N677">
        <v>1.5</v>
      </c>
    </row>
    <row r="678" spans="1:14">
      <c r="A678" t="s">
        <v>2165</v>
      </c>
      <c r="B678" t="s">
        <v>2166</v>
      </c>
      <c r="C678" t="s">
        <v>2167</v>
      </c>
      <c r="D678">
        <v>134</v>
      </c>
      <c r="F678">
        <v>9</v>
      </c>
      <c r="G678" s="86">
        <v>40931</v>
      </c>
      <c r="H678" t="s">
        <v>40</v>
      </c>
      <c r="I678" t="s">
        <v>2168</v>
      </c>
      <c r="J678" t="s">
        <v>41</v>
      </c>
      <c r="K678" t="s">
        <v>2169</v>
      </c>
      <c r="L678">
        <v>14</v>
      </c>
      <c r="M678">
        <v>18</v>
      </c>
      <c r="N678">
        <v>4.5</v>
      </c>
    </row>
    <row r="679" spans="1:14">
      <c r="A679" t="s">
        <v>2170</v>
      </c>
      <c r="B679" t="s">
        <v>2171</v>
      </c>
      <c r="C679" t="s">
        <v>2172</v>
      </c>
      <c r="D679">
        <v>129</v>
      </c>
      <c r="F679">
        <v>11</v>
      </c>
      <c r="G679" s="86">
        <v>41513</v>
      </c>
      <c r="H679" t="s">
        <v>40</v>
      </c>
      <c r="I679" t="s">
        <v>2173</v>
      </c>
      <c r="J679" t="s">
        <v>41</v>
      </c>
      <c r="K679" t="s">
        <v>2174</v>
      </c>
    </row>
    <row r="680" spans="1:14">
      <c r="A680" t="s">
        <v>2175</v>
      </c>
      <c r="B680" t="s">
        <v>2176</v>
      </c>
      <c r="C680" t="s">
        <v>1057</v>
      </c>
      <c r="D680">
        <v>115</v>
      </c>
      <c r="F680">
        <v>4</v>
      </c>
      <c r="G680" s="86">
        <v>41535</v>
      </c>
      <c r="H680" t="s">
        <v>40</v>
      </c>
      <c r="I680" t="s">
        <v>2177</v>
      </c>
      <c r="J680" t="s">
        <v>41</v>
      </c>
      <c r="K680" t="s">
        <v>2178</v>
      </c>
      <c r="L680">
        <v>19.5</v>
      </c>
      <c r="M680">
        <v>13.5</v>
      </c>
      <c r="N680">
        <v>3</v>
      </c>
    </row>
    <row r="681" spans="1:14">
      <c r="A681" t="s">
        <v>2179</v>
      </c>
      <c r="B681" t="s">
        <v>2180</v>
      </c>
      <c r="C681" t="s">
        <v>2181</v>
      </c>
      <c r="D681">
        <v>134</v>
      </c>
      <c r="F681">
        <v>11.5</v>
      </c>
      <c r="G681" s="86">
        <v>41733</v>
      </c>
      <c r="H681" t="s">
        <v>40</v>
      </c>
      <c r="I681" t="s">
        <v>2182</v>
      </c>
      <c r="J681" t="s">
        <v>41</v>
      </c>
      <c r="K681" t="s">
        <v>2183</v>
      </c>
    </row>
    <row r="682" spans="1:14">
      <c r="A682" t="s">
        <v>2184</v>
      </c>
      <c r="B682" t="s">
        <v>2185</v>
      </c>
      <c r="C682" t="s">
        <v>1538</v>
      </c>
      <c r="D682">
        <v>21</v>
      </c>
      <c r="F682">
        <v>1</v>
      </c>
      <c r="G682" s="86">
        <v>40931</v>
      </c>
      <c r="H682" t="s">
        <v>40</v>
      </c>
      <c r="I682" t="s">
        <v>2186</v>
      </c>
      <c r="J682" t="s">
        <v>41</v>
      </c>
      <c r="K682" t="s">
        <v>2185</v>
      </c>
      <c r="L682">
        <v>5</v>
      </c>
      <c r="M682">
        <v>8.5</v>
      </c>
      <c r="N682">
        <v>0.5</v>
      </c>
    </row>
    <row r="683" spans="1:14">
      <c r="A683" t="s">
        <v>1485</v>
      </c>
      <c r="B683" t="s">
        <v>2187</v>
      </c>
      <c r="C683" t="s">
        <v>2188</v>
      </c>
      <c r="D683">
        <v>369</v>
      </c>
      <c r="E683" t="s">
        <v>51</v>
      </c>
      <c r="F683">
        <v>9.5</v>
      </c>
      <c r="G683" s="86">
        <v>40812</v>
      </c>
      <c r="H683" t="s">
        <v>2189</v>
      </c>
      <c r="I683" t="s">
        <v>2190</v>
      </c>
      <c r="J683" t="s">
        <v>41</v>
      </c>
      <c r="K683" t="s">
        <v>2191</v>
      </c>
    </row>
    <row r="684" spans="1:14">
      <c r="A684" t="s">
        <v>2192</v>
      </c>
      <c r="B684" t="s">
        <v>2193</v>
      </c>
      <c r="C684" t="s">
        <v>2188</v>
      </c>
      <c r="D684">
        <v>549</v>
      </c>
      <c r="E684" t="s">
        <v>698</v>
      </c>
      <c r="F684">
        <v>12.5</v>
      </c>
      <c r="G684" s="86">
        <v>41171</v>
      </c>
      <c r="H684" t="s">
        <v>40</v>
      </c>
      <c r="I684" t="s">
        <v>2194</v>
      </c>
      <c r="J684" t="s">
        <v>41</v>
      </c>
      <c r="K684" t="s">
        <v>2195</v>
      </c>
    </row>
    <row r="685" spans="1:14">
      <c r="A685" t="s">
        <v>2196</v>
      </c>
      <c r="B685" t="s">
        <v>2197</v>
      </c>
      <c r="C685" t="s">
        <v>2188</v>
      </c>
      <c r="D685">
        <v>549</v>
      </c>
      <c r="E685" t="s">
        <v>51</v>
      </c>
      <c r="F685">
        <v>12.5</v>
      </c>
      <c r="G685" s="86">
        <v>40812</v>
      </c>
      <c r="H685" t="s">
        <v>40</v>
      </c>
      <c r="I685" t="s">
        <v>2198</v>
      </c>
      <c r="J685" t="s">
        <v>41</v>
      </c>
      <c r="K685" t="s">
        <v>2199</v>
      </c>
    </row>
    <row r="686" spans="1:14">
      <c r="A686" t="s">
        <v>2200</v>
      </c>
      <c r="B686" t="s">
        <v>2201</v>
      </c>
      <c r="C686" t="s">
        <v>2202</v>
      </c>
      <c r="D686">
        <v>179</v>
      </c>
      <c r="F686">
        <v>5.5</v>
      </c>
      <c r="G686" s="86">
        <v>40812</v>
      </c>
      <c r="H686" t="s">
        <v>40</v>
      </c>
      <c r="I686" t="s">
        <v>2203</v>
      </c>
      <c r="J686" t="s">
        <v>41</v>
      </c>
      <c r="K686" t="s">
        <v>2204</v>
      </c>
    </row>
    <row r="687" spans="1:14">
      <c r="A687" t="s">
        <v>2188</v>
      </c>
      <c r="B687" t="s">
        <v>2205</v>
      </c>
      <c r="C687" t="s">
        <v>2206</v>
      </c>
      <c r="D687">
        <v>209</v>
      </c>
      <c r="F687">
        <v>7.5</v>
      </c>
      <c r="G687" s="86">
        <v>40812</v>
      </c>
      <c r="H687" t="s">
        <v>40</v>
      </c>
      <c r="I687" t="s">
        <v>2207</v>
      </c>
      <c r="J687" t="s">
        <v>41</v>
      </c>
      <c r="K687" t="s">
        <v>2208</v>
      </c>
    </row>
    <row r="688" spans="1:14">
      <c r="A688" t="s">
        <v>2209</v>
      </c>
      <c r="B688" t="s">
        <v>2210</v>
      </c>
      <c r="C688" t="s">
        <v>2211</v>
      </c>
      <c r="D688">
        <v>199</v>
      </c>
      <c r="F688">
        <v>5.25</v>
      </c>
      <c r="G688" s="86">
        <v>43791</v>
      </c>
      <c r="H688" t="s">
        <v>40</v>
      </c>
      <c r="I688" t="s">
        <v>2212</v>
      </c>
      <c r="J688" t="s">
        <v>41</v>
      </c>
      <c r="K688" t="s">
        <v>2210</v>
      </c>
      <c r="L688">
        <v>12</v>
      </c>
      <c r="M688">
        <v>15</v>
      </c>
      <c r="N688">
        <v>4</v>
      </c>
    </row>
    <row r="689" spans="1:16">
      <c r="A689" t="s">
        <v>2213</v>
      </c>
      <c r="B689" t="s">
        <v>2214</v>
      </c>
      <c r="C689" t="s">
        <v>2215</v>
      </c>
      <c r="D689">
        <v>194</v>
      </c>
      <c r="F689">
        <v>5</v>
      </c>
      <c r="G689" s="86">
        <v>43791</v>
      </c>
      <c r="H689" t="s">
        <v>40</v>
      </c>
      <c r="I689" t="s">
        <v>2216</v>
      </c>
      <c r="J689" t="s">
        <v>41</v>
      </c>
      <c r="K689" t="s">
        <v>2214</v>
      </c>
      <c r="L689">
        <v>12</v>
      </c>
      <c r="M689">
        <v>15</v>
      </c>
      <c r="N689">
        <v>4</v>
      </c>
    </row>
    <row r="690" spans="1:16">
      <c r="A690" t="s">
        <v>2217</v>
      </c>
      <c r="B690" t="s">
        <v>2218</v>
      </c>
      <c r="C690" t="s">
        <v>532</v>
      </c>
      <c r="D690">
        <v>22</v>
      </c>
      <c r="F690">
        <v>2</v>
      </c>
      <c r="G690" s="86">
        <v>38353</v>
      </c>
      <c r="H690" t="s">
        <v>40</v>
      </c>
      <c r="I690" t="s">
        <v>2219</v>
      </c>
      <c r="J690" t="s">
        <v>41</v>
      </c>
      <c r="K690" t="s">
        <v>2220</v>
      </c>
      <c r="L690">
        <v>8</v>
      </c>
      <c r="M690">
        <v>8</v>
      </c>
      <c r="N690">
        <v>4</v>
      </c>
    </row>
    <row r="691" spans="1:16">
      <c r="A691" t="s">
        <v>2221</v>
      </c>
      <c r="B691" t="s">
        <v>2222</v>
      </c>
      <c r="C691" t="s">
        <v>2223</v>
      </c>
      <c r="D691">
        <v>27</v>
      </c>
      <c r="F691">
        <v>1</v>
      </c>
      <c r="G691" s="86">
        <v>40931</v>
      </c>
      <c r="H691" t="s">
        <v>40</v>
      </c>
      <c r="I691" t="s">
        <v>2224</v>
      </c>
      <c r="J691" t="s">
        <v>41</v>
      </c>
      <c r="K691" t="s">
        <v>2222</v>
      </c>
      <c r="L691">
        <v>5</v>
      </c>
      <c r="M691">
        <v>0.25</v>
      </c>
      <c r="N691">
        <v>0.25</v>
      </c>
    </row>
    <row r="692" spans="1:16">
      <c r="A692" t="s">
        <v>2225</v>
      </c>
      <c r="B692" t="s">
        <v>2226</v>
      </c>
      <c r="D692">
        <v>45</v>
      </c>
      <c r="F692">
        <v>4</v>
      </c>
      <c r="G692" s="86">
        <v>38353</v>
      </c>
      <c r="H692" t="s">
        <v>40</v>
      </c>
      <c r="I692" t="s">
        <v>2227</v>
      </c>
      <c r="J692" t="s">
        <v>41</v>
      </c>
      <c r="K692" t="s">
        <v>2228</v>
      </c>
      <c r="L692">
        <v>8.5</v>
      </c>
      <c r="M692">
        <v>5</v>
      </c>
      <c r="N692">
        <v>1.5</v>
      </c>
    </row>
    <row r="693" spans="1:16">
      <c r="A693" t="s">
        <v>2229</v>
      </c>
      <c r="B693" t="s">
        <v>2230</v>
      </c>
      <c r="C693" t="s">
        <v>1458</v>
      </c>
      <c r="D693">
        <v>137</v>
      </c>
      <c r="F693">
        <v>3.5</v>
      </c>
      <c r="G693" s="86">
        <v>41065</v>
      </c>
      <c r="H693" t="s">
        <v>40</v>
      </c>
      <c r="I693" t="s">
        <v>2231</v>
      </c>
      <c r="J693" t="s">
        <v>41</v>
      </c>
      <c r="K693" t="s">
        <v>2230</v>
      </c>
      <c r="L693">
        <v>18</v>
      </c>
      <c r="M693">
        <v>2</v>
      </c>
      <c r="N693">
        <v>17</v>
      </c>
    </row>
    <row r="694" spans="1:16">
      <c r="A694" t="s">
        <v>2232</v>
      </c>
      <c r="B694" t="s">
        <v>2233</v>
      </c>
      <c r="C694" t="s">
        <v>1458</v>
      </c>
      <c r="D694">
        <v>50</v>
      </c>
      <c r="F694">
        <v>2.75</v>
      </c>
      <c r="G694" s="86">
        <v>41065</v>
      </c>
      <c r="H694" t="s">
        <v>40</v>
      </c>
      <c r="I694" t="s">
        <v>2234</v>
      </c>
      <c r="J694" t="s">
        <v>41</v>
      </c>
      <c r="K694" t="s">
        <v>2233</v>
      </c>
      <c r="L694">
        <v>16.5</v>
      </c>
      <c r="M694">
        <v>8.5</v>
      </c>
      <c r="N694">
        <v>1</v>
      </c>
    </row>
    <row r="695" spans="1:16">
      <c r="A695" t="s">
        <v>2235</v>
      </c>
      <c r="B695" t="s">
        <v>2236</v>
      </c>
      <c r="C695" t="s">
        <v>2237</v>
      </c>
      <c r="D695">
        <v>49</v>
      </c>
      <c r="F695">
        <v>1</v>
      </c>
      <c r="G695" s="86">
        <v>41255</v>
      </c>
      <c r="H695" t="s">
        <v>40</v>
      </c>
      <c r="I695" t="s">
        <v>2238</v>
      </c>
      <c r="J695" t="s">
        <v>41</v>
      </c>
      <c r="K695" t="s">
        <v>2239</v>
      </c>
      <c r="L695">
        <v>2</v>
      </c>
      <c r="M695">
        <v>2</v>
      </c>
      <c r="N695">
        <v>26</v>
      </c>
      <c r="O695" t="s">
        <v>2240</v>
      </c>
    </row>
    <row r="696" spans="1:16">
      <c r="A696" t="s">
        <v>2241</v>
      </c>
      <c r="B696" t="s">
        <v>2242</v>
      </c>
      <c r="C696" t="s">
        <v>2114</v>
      </c>
      <c r="D696">
        <v>29</v>
      </c>
      <c r="F696">
        <v>9</v>
      </c>
      <c r="G696" s="86">
        <v>38353</v>
      </c>
      <c r="H696" t="s">
        <v>40</v>
      </c>
      <c r="I696" t="s">
        <v>2243</v>
      </c>
      <c r="J696" t="s">
        <v>41</v>
      </c>
      <c r="K696" t="s">
        <v>2244</v>
      </c>
      <c r="L696">
        <v>10</v>
      </c>
      <c r="M696">
        <v>14</v>
      </c>
      <c r="N696">
        <v>5</v>
      </c>
    </row>
    <row r="697" spans="1:16">
      <c r="A697" t="s">
        <v>2245</v>
      </c>
      <c r="B697" t="s">
        <v>2246</v>
      </c>
      <c r="C697" t="s">
        <v>2247</v>
      </c>
      <c r="D697">
        <v>54</v>
      </c>
      <c r="F697">
        <v>4</v>
      </c>
      <c r="G697" s="86">
        <v>38353</v>
      </c>
      <c r="H697" t="s">
        <v>40</v>
      </c>
      <c r="I697" t="s">
        <v>2248</v>
      </c>
      <c r="J697" t="s">
        <v>41</v>
      </c>
      <c r="K697" t="s">
        <v>2249</v>
      </c>
      <c r="L697">
        <v>10</v>
      </c>
      <c r="M697">
        <v>11</v>
      </c>
      <c r="N697">
        <v>3</v>
      </c>
    </row>
    <row r="698" spans="1:16">
      <c r="A698" t="s">
        <v>731</v>
      </c>
      <c r="B698" t="s">
        <v>2250</v>
      </c>
      <c r="C698" t="s">
        <v>2114</v>
      </c>
      <c r="D698">
        <v>165</v>
      </c>
      <c r="F698">
        <v>7</v>
      </c>
      <c r="G698" s="86">
        <v>38353</v>
      </c>
      <c r="H698" t="s">
        <v>40</v>
      </c>
      <c r="I698" t="s">
        <v>2251</v>
      </c>
      <c r="J698" t="s">
        <v>41</v>
      </c>
      <c r="K698" t="s">
        <v>2252</v>
      </c>
      <c r="L698">
        <v>34</v>
      </c>
      <c r="M698">
        <v>5.75</v>
      </c>
      <c r="N698">
        <v>3.5</v>
      </c>
    </row>
    <row r="699" spans="1:16">
      <c r="A699" t="s">
        <v>2253</v>
      </c>
      <c r="B699" t="s">
        <v>2254</v>
      </c>
      <c r="C699" t="s">
        <v>2255</v>
      </c>
      <c r="D699">
        <v>60</v>
      </c>
      <c r="F699">
        <v>4</v>
      </c>
      <c r="G699" s="86">
        <v>38353</v>
      </c>
      <c r="H699" t="s">
        <v>40</v>
      </c>
      <c r="I699" t="s">
        <v>2256</v>
      </c>
      <c r="J699" t="s">
        <v>41</v>
      </c>
      <c r="K699" t="s">
        <v>2257</v>
      </c>
      <c r="L699">
        <v>11</v>
      </c>
      <c r="M699">
        <v>2</v>
      </c>
      <c r="N699">
        <v>13</v>
      </c>
      <c r="O699" t="s">
        <v>2122</v>
      </c>
      <c r="P699">
        <v>180</v>
      </c>
    </row>
    <row r="700" spans="1:16">
      <c r="A700" t="s">
        <v>2258</v>
      </c>
      <c r="B700" t="s">
        <v>2259</v>
      </c>
      <c r="C700" t="s">
        <v>2260</v>
      </c>
      <c r="D700">
        <v>114</v>
      </c>
      <c r="F700">
        <v>5</v>
      </c>
      <c r="G700" s="86">
        <v>38353</v>
      </c>
      <c r="H700" t="s">
        <v>40</v>
      </c>
      <c r="I700" t="s">
        <v>2261</v>
      </c>
      <c r="J700" t="s">
        <v>41</v>
      </c>
      <c r="K700" t="s">
        <v>2262</v>
      </c>
      <c r="L700">
        <v>20.75</v>
      </c>
      <c r="M700">
        <v>10</v>
      </c>
      <c r="N700">
        <v>3.5</v>
      </c>
      <c r="P700">
        <v>60</v>
      </c>
    </row>
    <row r="701" spans="1:16">
      <c r="A701" t="s">
        <v>2263</v>
      </c>
      <c r="B701" t="s">
        <v>2264</v>
      </c>
      <c r="C701" t="s">
        <v>2265</v>
      </c>
      <c r="D701">
        <v>114</v>
      </c>
      <c r="F701">
        <v>5</v>
      </c>
      <c r="G701" s="86">
        <v>38353</v>
      </c>
      <c r="H701" t="s">
        <v>40</v>
      </c>
      <c r="I701" t="s">
        <v>2266</v>
      </c>
      <c r="J701" t="s">
        <v>41</v>
      </c>
      <c r="K701" t="s">
        <v>2262</v>
      </c>
      <c r="L701">
        <v>11.5</v>
      </c>
      <c r="M701">
        <v>12</v>
      </c>
      <c r="N701">
        <v>4.5</v>
      </c>
      <c r="P701">
        <v>60</v>
      </c>
    </row>
    <row r="702" spans="1:16">
      <c r="A702" t="s">
        <v>2267</v>
      </c>
      <c r="B702" t="s">
        <v>2268</v>
      </c>
      <c r="C702" t="s">
        <v>2269</v>
      </c>
      <c r="D702">
        <v>134</v>
      </c>
      <c r="F702">
        <v>5</v>
      </c>
      <c r="G702" s="86">
        <v>39171</v>
      </c>
      <c r="H702" t="s">
        <v>40</v>
      </c>
      <c r="I702" t="s">
        <v>2270</v>
      </c>
      <c r="J702" t="s">
        <v>41</v>
      </c>
      <c r="K702" t="s">
        <v>2271</v>
      </c>
      <c r="L702">
        <v>16</v>
      </c>
      <c r="M702">
        <v>7.5</v>
      </c>
      <c r="N702">
        <v>3</v>
      </c>
    </row>
    <row r="703" spans="1:16">
      <c r="A703" t="s">
        <v>2272</v>
      </c>
      <c r="B703" t="s">
        <v>2273</v>
      </c>
      <c r="C703" t="s">
        <v>2274</v>
      </c>
      <c r="D703">
        <v>56</v>
      </c>
      <c r="F703">
        <v>0.5</v>
      </c>
      <c r="G703" s="86">
        <v>39171</v>
      </c>
      <c r="H703" t="s">
        <v>40</v>
      </c>
      <c r="I703" t="s">
        <v>2275</v>
      </c>
      <c r="J703" t="s">
        <v>41</v>
      </c>
      <c r="K703" t="s">
        <v>2276</v>
      </c>
      <c r="L703">
        <v>5</v>
      </c>
      <c r="M703">
        <v>7</v>
      </c>
      <c r="N703">
        <v>2</v>
      </c>
    </row>
    <row r="704" spans="1:16">
      <c r="A704" t="s">
        <v>2277</v>
      </c>
      <c r="B704" t="s">
        <v>2278</v>
      </c>
      <c r="C704" t="s">
        <v>2279</v>
      </c>
      <c r="D704">
        <v>49</v>
      </c>
      <c r="F704">
        <v>1</v>
      </c>
      <c r="G704" s="86">
        <v>39171</v>
      </c>
      <c r="H704" t="s">
        <v>40</v>
      </c>
      <c r="I704" t="s">
        <v>2280</v>
      </c>
      <c r="J704" t="s">
        <v>41</v>
      </c>
      <c r="K704" t="s">
        <v>2281</v>
      </c>
      <c r="L704">
        <v>8</v>
      </c>
      <c r="M704">
        <v>17</v>
      </c>
      <c r="N704">
        <v>0.5</v>
      </c>
    </row>
    <row r="705" spans="1:16">
      <c r="A705" t="s">
        <v>2282</v>
      </c>
      <c r="B705" t="s">
        <v>2283</v>
      </c>
      <c r="C705" t="s">
        <v>2284</v>
      </c>
      <c r="D705">
        <v>99</v>
      </c>
      <c r="F705">
        <v>3.1</v>
      </c>
      <c r="G705" s="86">
        <v>40414</v>
      </c>
      <c r="H705" t="s">
        <v>40</v>
      </c>
      <c r="I705" t="s">
        <v>2285</v>
      </c>
      <c r="J705" t="s">
        <v>41</v>
      </c>
      <c r="K705" t="s">
        <v>2286</v>
      </c>
      <c r="L705">
        <v>20.5</v>
      </c>
      <c r="M705">
        <v>10</v>
      </c>
      <c r="N705">
        <v>3.62</v>
      </c>
      <c r="P705">
        <v>60</v>
      </c>
    </row>
    <row r="706" spans="1:16">
      <c r="A706" t="s">
        <v>2287</v>
      </c>
      <c r="B706" t="s">
        <v>2288</v>
      </c>
      <c r="C706" t="s">
        <v>2289</v>
      </c>
      <c r="D706">
        <v>114</v>
      </c>
      <c r="F706">
        <v>5</v>
      </c>
      <c r="G706" s="86">
        <v>40765</v>
      </c>
      <c r="H706" t="s">
        <v>40</v>
      </c>
      <c r="I706" t="s">
        <v>2290</v>
      </c>
      <c r="J706" t="s">
        <v>41</v>
      </c>
      <c r="K706" t="s">
        <v>2262</v>
      </c>
      <c r="L706">
        <v>21</v>
      </c>
      <c r="M706">
        <v>10</v>
      </c>
      <c r="N706">
        <v>3.5</v>
      </c>
      <c r="P706">
        <v>60</v>
      </c>
    </row>
    <row r="707" spans="1:16">
      <c r="A707" t="s">
        <v>2291</v>
      </c>
      <c r="B707" t="s">
        <v>2292</v>
      </c>
      <c r="C707" t="s">
        <v>2293</v>
      </c>
      <c r="D707">
        <v>89</v>
      </c>
      <c r="F707">
        <v>5</v>
      </c>
      <c r="G707" s="86">
        <v>40969</v>
      </c>
      <c r="H707" t="s">
        <v>40</v>
      </c>
      <c r="I707" t="s">
        <v>2294</v>
      </c>
      <c r="J707" t="s">
        <v>41</v>
      </c>
      <c r="K707" t="s">
        <v>2295</v>
      </c>
      <c r="L707">
        <v>21</v>
      </c>
      <c r="M707">
        <v>10</v>
      </c>
      <c r="N707">
        <v>3.5</v>
      </c>
    </row>
    <row r="708" spans="1:16">
      <c r="A708" t="s">
        <v>2296</v>
      </c>
      <c r="B708" t="s">
        <v>2297</v>
      </c>
      <c r="C708" t="s">
        <v>2298</v>
      </c>
      <c r="D708">
        <v>94</v>
      </c>
      <c r="G708" s="86">
        <v>41208</v>
      </c>
      <c r="H708" t="s">
        <v>40</v>
      </c>
      <c r="I708" t="s">
        <v>2299</v>
      </c>
      <c r="J708" t="s">
        <v>41</v>
      </c>
      <c r="K708" t="s">
        <v>2300</v>
      </c>
      <c r="L708">
        <v>21</v>
      </c>
      <c r="M708">
        <v>10</v>
      </c>
      <c r="N708">
        <v>3.5</v>
      </c>
      <c r="P708">
        <v>60</v>
      </c>
    </row>
    <row r="709" spans="1:16">
      <c r="A709" t="s">
        <v>2301</v>
      </c>
      <c r="B709" t="s">
        <v>2302</v>
      </c>
      <c r="C709" t="s">
        <v>2303</v>
      </c>
      <c r="D709">
        <v>24</v>
      </c>
      <c r="F709">
        <v>0.15</v>
      </c>
      <c r="G709" s="86">
        <v>41208</v>
      </c>
      <c r="H709" t="s">
        <v>40</v>
      </c>
      <c r="I709" t="s">
        <v>2304</v>
      </c>
      <c r="J709" t="s">
        <v>41</v>
      </c>
      <c r="K709" t="s">
        <v>2305</v>
      </c>
      <c r="L709">
        <v>5</v>
      </c>
      <c r="M709">
        <v>7</v>
      </c>
      <c r="N709">
        <v>2</v>
      </c>
    </row>
    <row r="710" spans="1:16">
      <c r="A710" t="s">
        <v>2306</v>
      </c>
      <c r="B710" t="s">
        <v>2307</v>
      </c>
      <c r="C710" t="s">
        <v>2308</v>
      </c>
      <c r="D710">
        <v>24</v>
      </c>
      <c r="F710">
        <v>0.15</v>
      </c>
      <c r="G710" s="86">
        <v>41208</v>
      </c>
      <c r="H710" t="s">
        <v>40</v>
      </c>
      <c r="I710" t="s">
        <v>2309</v>
      </c>
      <c r="J710" t="s">
        <v>41</v>
      </c>
      <c r="K710" t="s">
        <v>2310</v>
      </c>
      <c r="L710">
        <v>5</v>
      </c>
      <c r="M710">
        <v>7</v>
      </c>
      <c r="N710">
        <v>2</v>
      </c>
    </row>
    <row r="711" spans="1:16">
      <c r="A711" t="s">
        <v>2311</v>
      </c>
      <c r="B711" t="s">
        <v>2312</v>
      </c>
      <c r="C711" t="s">
        <v>2313</v>
      </c>
      <c r="D711">
        <v>11</v>
      </c>
      <c r="F711">
        <v>0.1</v>
      </c>
      <c r="G711" s="86">
        <v>41208</v>
      </c>
      <c r="H711" t="s">
        <v>40</v>
      </c>
      <c r="I711" t="s">
        <v>2314</v>
      </c>
      <c r="J711" t="s">
        <v>41</v>
      </c>
      <c r="K711" t="s">
        <v>2315</v>
      </c>
    </row>
    <row r="712" spans="1:16">
      <c r="A712" t="s">
        <v>2316</v>
      </c>
      <c r="B712" t="s">
        <v>2317</v>
      </c>
      <c r="C712" t="s">
        <v>2318</v>
      </c>
      <c r="D712">
        <v>31</v>
      </c>
      <c r="F712">
        <v>0.25</v>
      </c>
      <c r="G712" s="86">
        <v>41214</v>
      </c>
      <c r="H712" t="s">
        <v>40</v>
      </c>
      <c r="I712" t="s">
        <v>2319</v>
      </c>
      <c r="J712" t="s">
        <v>41</v>
      </c>
      <c r="K712" t="s">
        <v>2320</v>
      </c>
      <c r="L712">
        <v>5</v>
      </c>
      <c r="M712">
        <v>3</v>
      </c>
      <c r="N712">
        <v>2</v>
      </c>
    </row>
    <row r="713" spans="1:16">
      <c r="A713" t="s">
        <v>2321</v>
      </c>
      <c r="B713" t="s">
        <v>2322</v>
      </c>
      <c r="C713" t="s">
        <v>2323</v>
      </c>
      <c r="D713">
        <v>35</v>
      </c>
      <c r="F713">
        <v>0.5</v>
      </c>
      <c r="G713" s="86">
        <v>41880</v>
      </c>
      <c r="H713" t="s">
        <v>40</v>
      </c>
      <c r="I713" t="s">
        <v>2324</v>
      </c>
      <c r="J713" t="s">
        <v>41</v>
      </c>
      <c r="K713" t="s">
        <v>2325</v>
      </c>
    </row>
    <row r="714" spans="1:16">
      <c r="A714" t="s">
        <v>2326</v>
      </c>
      <c r="B714" t="s">
        <v>2327</v>
      </c>
      <c r="C714" t="s">
        <v>1354</v>
      </c>
      <c r="D714">
        <v>24</v>
      </c>
      <c r="F714">
        <v>0.5</v>
      </c>
      <c r="G714" s="86">
        <v>41880</v>
      </c>
      <c r="H714" t="s">
        <v>40</v>
      </c>
      <c r="I714" t="s">
        <v>2328</v>
      </c>
      <c r="J714" t="s">
        <v>41</v>
      </c>
      <c r="K714" t="s">
        <v>2329</v>
      </c>
    </row>
    <row r="715" spans="1:16">
      <c r="A715" t="s">
        <v>2330</v>
      </c>
      <c r="B715" t="s">
        <v>2317</v>
      </c>
      <c r="C715" t="s">
        <v>2318</v>
      </c>
      <c r="D715">
        <v>66</v>
      </c>
      <c r="F715">
        <v>0.25</v>
      </c>
      <c r="G715" s="86">
        <v>43447</v>
      </c>
      <c r="H715" t="s">
        <v>40</v>
      </c>
      <c r="I715" t="s">
        <v>2331</v>
      </c>
      <c r="J715" t="s">
        <v>41</v>
      </c>
      <c r="K715" t="s">
        <v>2332</v>
      </c>
      <c r="L715">
        <v>5</v>
      </c>
      <c r="M715">
        <v>3</v>
      </c>
      <c r="N715">
        <v>2</v>
      </c>
    </row>
    <row r="716" spans="1:16">
      <c r="A716" t="s">
        <v>2333</v>
      </c>
      <c r="B716" t="s">
        <v>2334</v>
      </c>
      <c r="C716" t="s">
        <v>2335</v>
      </c>
      <c r="D716">
        <v>99</v>
      </c>
      <c r="F716">
        <v>0.5</v>
      </c>
      <c r="G716" s="86">
        <v>43447</v>
      </c>
      <c r="H716" t="s">
        <v>40</v>
      </c>
      <c r="I716" t="s">
        <v>2336</v>
      </c>
      <c r="J716" t="s">
        <v>41</v>
      </c>
      <c r="K716" t="s">
        <v>2337</v>
      </c>
      <c r="L716">
        <v>5</v>
      </c>
      <c r="M716">
        <v>7</v>
      </c>
      <c r="N716">
        <v>2</v>
      </c>
    </row>
    <row r="717" spans="1:16">
      <c r="A717" t="s">
        <v>2338</v>
      </c>
      <c r="B717" t="s">
        <v>2339</v>
      </c>
      <c r="C717" t="s">
        <v>2340</v>
      </c>
      <c r="D717">
        <v>31</v>
      </c>
      <c r="F717">
        <v>0.5</v>
      </c>
      <c r="G717" s="86">
        <v>43447</v>
      </c>
      <c r="H717" t="s">
        <v>40</v>
      </c>
      <c r="I717" t="s">
        <v>2341</v>
      </c>
      <c r="J717" t="s">
        <v>41</v>
      </c>
      <c r="K717" t="s">
        <v>2342</v>
      </c>
      <c r="L717">
        <v>5</v>
      </c>
      <c r="M717">
        <v>7</v>
      </c>
      <c r="N717">
        <v>2</v>
      </c>
    </row>
    <row r="718" spans="1:16">
      <c r="A718" t="s">
        <v>2343</v>
      </c>
      <c r="B718" t="s">
        <v>2344</v>
      </c>
      <c r="C718" t="s">
        <v>2345</v>
      </c>
      <c r="D718">
        <v>104</v>
      </c>
      <c r="F718">
        <v>0.5</v>
      </c>
      <c r="G718" s="86">
        <v>43489</v>
      </c>
      <c r="H718" t="s">
        <v>40</v>
      </c>
      <c r="I718" t="s">
        <v>2346</v>
      </c>
      <c r="J718" t="s">
        <v>41</v>
      </c>
      <c r="K718" t="s">
        <v>2344</v>
      </c>
      <c r="L718">
        <v>5</v>
      </c>
      <c r="M718">
        <v>7</v>
      </c>
      <c r="N718">
        <v>2</v>
      </c>
    </row>
    <row r="719" spans="1:16">
      <c r="A719" t="s">
        <v>2347</v>
      </c>
      <c r="B719" t="s">
        <v>2348</v>
      </c>
      <c r="D719">
        <v>42</v>
      </c>
      <c r="F719">
        <v>2</v>
      </c>
      <c r="G719" s="86">
        <v>38353</v>
      </c>
      <c r="H719" t="s">
        <v>40</v>
      </c>
      <c r="I719" t="s">
        <v>2349</v>
      </c>
      <c r="J719" t="s">
        <v>41</v>
      </c>
      <c r="K719" t="s">
        <v>2350</v>
      </c>
      <c r="L719">
        <v>5</v>
      </c>
      <c r="M719">
        <v>7</v>
      </c>
      <c r="N719">
        <v>2.5</v>
      </c>
    </row>
    <row r="720" spans="1:16">
      <c r="A720" t="s">
        <v>2351</v>
      </c>
      <c r="B720" t="s">
        <v>2352</v>
      </c>
      <c r="D720">
        <v>48</v>
      </c>
      <c r="F720">
        <v>0.5</v>
      </c>
      <c r="G720" s="86">
        <v>38353</v>
      </c>
      <c r="H720" t="s">
        <v>40</v>
      </c>
      <c r="I720" t="s">
        <v>2353</v>
      </c>
      <c r="J720" t="s">
        <v>41</v>
      </c>
      <c r="K720" t="s">
        <v>2354</v>
      </c>
      <c r="L720">
        <v>5</v>
      </c>
      <c r="M720">
        <v>7</v>
      </c>
      <c r="N720">
        <v>2</v>
      </c>
    </row>
    <row r="721" spans="1:20">
      <c r="A721" t="s">
        <v>2355</v>
      </c>
      <c r="B721" t="s">
        <v>2356</v>
      </c>
      <c r="C721" t="s">
        <v>1458</v>
      </c>
      <c r="D721">
        <v>34</v>
      </c>
      <c r="F721">
        <v>0.25</v>
      </c>
      <c r="G721" s="86">
        <v>41303</v>
      </c>
      <c r="H721" t="s">
        <v>40</v>
      </c>
      <c r="I721" t="s">
        <v>2357</v>
      </c>
      <c r="J721" t="s">
        <v>41</v>
      </c>
      <c r="K721" t="s">
        <v>2358</v>
      </c>
    </row>
    <row r="722" spans="1:20">
      <c r="A722" t="s">
        <v>2359</v>
      </c>
      <c r="B722" t="s">
        <v>2360</v>
      </c>
      <c r="C722" t="s">
        <v>1458</v>
      </c>
      <c r="D722">
        <v>54</v>
      </c>
      <c r="F722">
        <v>0.25</v>
      </c>
      <c r="G722" s="86">
        <v>41303</v>
      </c>
      <c r="H722" t="s">
        <v>40</v>
      </c>
      <c r="I722" t="s">
        <v>2361</v>
      </c>
      <c r="J722" t="s">
        <v>41</v>
      </c>
      <c r="K722" t="s">
        <v>2362</v>
      </c>
    </row>
    <row r="723" spans="1:20">
      <c r="A723" t="s">
        <v>2363</v>
      </c>
      <c r="B723" t="s">
        <v>2364</v>
      </c>
      <c r="C723" t="s">
        <v>2365</v>
      </c>
      <c r="D723">
        <v>33</v>
      </c>
      <c r="F723">
        <v>1</v>
      </c>
      <c r="G723" s="86">
        <v>40941</v>
      </c>
      <c r="H723" t="s">
        <v>40</v>
      </c>
      <c r="I723" t="s">
        <v>2366</v>
      </c>
      <c r="J723" t="s">
        <v>41</v>
      </c>
      <c r="K723" t="s">
        <v>2367</v>
      </c>
      <c r="L723">
        <v>17</v>
      </c>
      <c r="M723">
        <v>8</v>
      </c>
      <c r="N723">
        <v>0.5</v>
      </c>
    </row>
    <row r="724" spans="1:20">
      <c r="A724" t="s">
        <v>2368</v>
      </c>
      <c r="B724" t="s">
        <v>2369</v>
      </c>
      <c r="C724" t="s">
        <v>2370</v>
      </c>
      <c r="D724">
        <v>99</v>
      </c>
      <c r="F724">
        <v>5</v>
      </c>
      <c r="G724" s="86">
        <v>38353</v>
      </c>
      <c r="H724" t="s">
        <v>40</v>
      </c>
      <c r="I724" t="s">
        <v>2371</v>
      </c>
      <c r="J724" t="s">
        <v>41</v>
      </c>
      <c r="K724" t="s">
        <v>2369</v>
      </c>
      <c r="L724">
        <v>11</v>
      </c>
      <c r="M724">
        <v>29</v>
      </c>
      <c r="N724">
        <v>2</v>
      </c>
      <c r="P724">
        <v>40</v>
      </c>
    </row>
    <row r="725" spans="1:20">
      <c r="A725" t="s">
        <v>2372</v>
      </c>
      <c r="B725" t="s">
        <v>2373</v>
      </c>
      <c r="C725" t="s">
        <v>2370</v>
      </c>
      <c r="D725">
        <v>145</v>
      </c>
      <c r="F725">
        <v>5</v>
      </c>
      <c r="G725" s="86">
        <v>38353</v>
      </c>
      <c r="H725" t="s">
        <v>40</v>
      </c>
      <c r="I725" t="s">
        <v>2374</v>
      </c>
      <c r="J725" t="s">
        <v>41</v>
      </c>
      <c r="K725" t="s">
        <v>2373</v>
      </c>
      <c r="L725">
        <v>29</v>
      </c>
      <c r="M725">
        <v>11</v>
      </c>
      <c r="N725">
        <v>2</v>
      </c>
      <c r="P725">
        <v>40</v>
      </c>
    </row>
    <row r="726" spans="1:20">
      <c r="A726" t="s">
        <v>2375</v>
      </c>
      <c r="B726" t="s">
        <v>2376</v>
      </c>
      <c r="D726">
        <v>1249</v>
      </c>
      <c r="E726" t="s">
        <v>51</v>
      </c>
      <c r="F726">
        <v>113</v>
      </c>
      <c r="G726" s="86">
        <v>40372</v>
      </c>
      <c r="H726" t="s">
        <v>2377</v>
      </c>
      <c r="I726" t="s">
        <v>2378</v>
      </c>
      <c r="J726" t="s">
        <v>43</v>
      </c>
      <c r="K726" t="s">
        <v>2379</v>
      </c>
      <c r="L726">
        <v>30</v>
      </c>
      <c r="M726">
        <v>24.5</v>
      </c>
      <c r="N726">
        <v>24</v>
      </c>
      <c r="P726">
        <v>12</v>
      </c>
      <c r="Q726" t="s">
        <v>2083</v>
      </c>
      <c r="R726">
        <v>61</v>
      </c>
      <c r="S726">
        <v>52</v>
      </c>
      <c r="T726">
        <v>98</v>
      </c>
    </row>
    <row r="727" spans="1:20">
      <c r="A727" t="s">
        <v>2380</v>
      </c>
      <c r="B727" t="s">
        <v>2381</v>
      </c>
      <c r="D727">
        <v>1229</v>
      </c>
      <c r="E727" t="s">
        <v>698</v>
      </c>
      <c r="F727">
        <v>113</v>
      </c>
      <c r="G727" s="86">
        <v>40372</v>
      </c>
      <c r="H727" t="s">
        <v>2377</v>
      </c>
      <c r="I727" t="s">
        <v>2382</v>
      </c>
      <c r="J727" t="s">
        <v>43</v>
      </c>
      <c r="K727" t="s">
        <v>2383</v>
      </c>
      <c r="L727">
        <v>30</v>
      </c>
      <c r="M727">
        <v>24.5</v>
      </c>
      <c r="N727">
        <v>24</v>
      </c>
      <c r="P727">
        <v>12</v>
      </c>
      <c r="Q727" t="s">
        <v>2083</v>
      </c>
      <c r="R727">
        <v>61</v>
      </c>
      <c r="S727">
        <v>52</v>
      </c>
      <c r="T727">
        <v>98</v>
      </c>
    </row>
    <row r="728" spans="1:20">
      <c r="A728" t="s">
        <v>2384</v>
      </c>
      <c r="B728" t="s">
        <v>2385</v>
      </c>
      <c r="D728">
        <v>1059</v>
      </c>
      <c r="E728" t="s">
        <v>698</v>
      </c>
      <c r="F728">
        <v>93</v>
      </c>
      <c r="G728" s="86">
        <v>40372</v>
      </c>
      <c r="H728" t="s">
        <v>2377</v>
      </c>
      <c r="I728" t="s">
        <v>2386</v>
      </c>
      <c r="J728" t="s">
        <v>43</v>
      </c>
      <c r="K728" t="s">
        <v>2387</v>
      </c>
      <c r="L728">
        <v>30</v>
      </c>
      <c r="M728">
        <v>25.5</v>
      </c>
      <c r="N728">
        <v>20.75</v>
      </c>
      <c r="P728">
        <v>16</v>
      </c>
      <c r="Q728" t="s">
        <v>2083</v>
      </c>
      <c r="R728">
        <v>61</v>
      </c>
      <c r="S728">
        <v>52</v>
      </c>
      <c r="T728">
        <v>102</v>
      </c>
    </row>
    <row r="729" spans="1:20">
      <c r="A729" t="s">
        <v>2388</v>
      </c>
      <c r="B729" t="s">
        <v>2389</v>
      </c>
      <c r="D729">
        <v>1159</v>
      </c>
      <c r="E729" t="s">
        <v>698</v>
      </c>
      <c r="F729">
        <v>121</v>
      </c>
      <c r="G729" s="86">
        <v>40372</v>
      </c>
      <c r="H729" t="s">
        <v>2377</v>
      </c>
      <c r="I729" t="s">
        <v>2390</v>
      </c>
      <c r="J729" t="s">
        <v>43</v>
      </c>
      <c r="K729" t="s">
        <v>2391</v>
      </c>
      <c r="L729">
        <v>30</v>
      </c>
      <c r="M729">
        <v>25.5</v>
      </c>
      <c r="N729">
        <v>20.75</v>
      </c>
      <c r="P729">
        <v>16</v>
      </c>
      <c r="Q729" t="s">
        <v>2083</v>
      </c>
      <c r="R729">
        <v>61</v>
      </c>
      <c r="S729">
        <v>52</v>
      </c>
      <c r="T729">
        <v>102</v>
      </c>
    </row>
    <row r="730" spans="1:20">
      <c r="A730" t="s">
        <v>1126</v>
      </c>
      <c r="B730" t="s">
        <v>2392</v>
      </c>
      <c r="D730">
        <v>969</v>
      </c>
      <c r="E730" t="s">
        <v>51</v>
      </c>
      <c r="F730">
        <v>105</v>
      </c>
      <c r="G730" s="86">
        <v>40372</v>
      </c>
      <c r="H730" t="s">
        <v>2377</v>
      </c>
      <c r="I730" t="s">
        <v>2393</v>
      </c>
      <c r="J730" t="s">
        <v>43</v>
      </c>
      <c r="K730" t="s">
        <v>2394</v>
      </c>
      <c r="L730">
        <v>30</v>
      </c>
      <c r="M730">
        <v>23</v>
      </c>
      <c r="N730">
        <v>22</v>
      </c>
      <c r="O730" t="s">
        <v>2395</v>
      </c>
      <c r="P730">
        <v>16</v>
      </c>
      <c r="Q730" t="s">
        <v>2083</v>
      </c>
      <c r="R730">
        <v>48</v>
      </c>
      <c r="S730">
        <v>61</v>
      </c>
      <c r="T730">
        <v>92</v>
      </c>
    </row>
    <row r="731" spans="1:20">
      <c r="A731" t="s">
        <v>2396</v>
      </c>
      <c r="B731" t="s">
        <v>2397</v>
      </c>
      <c r="D731">
        <v>949</v>
      </c>
      <c r="E731" t="s">
        <v>698</v>
      </c>
      <c r="F731">
        <v>105</v>
      </c>
      <c r="G731" s="86">
        <v>40372</v>
      </c>
      <c r="H731" t="s">
        <v>2377</v>
      </c>
      <c r="I731" t="s">
        <v>2398</v>
      </c>
      <c r="J731" t="s">
        <v>43</v>
      </c>
      <c r="K731" t="s">
        <v>2399</v>
      </c>
      <c r="L731">
        <v>30</v>
      </c>
      <c r="M731">
        <v>23</v>
      </c>
      <c r="N731">
        <v>22</v>
      </c>
      <c r="O731" t="s">
        <v>2395</v>
      </c>
      <c r="P731">
        <v>16</v>
      </c>
      <c r="Q731" t="s">
        <v>2083</v>
      </c>
      <c r="R731">
        <v>48</v>
      </c>
      <c r="S731">
        <v>61</v>
      </c>
      <c r="T731">
        <v>92</v>
      </c>
    </row>
    <row r="732" spans="1:20">
      <c r="A732" t="s">
        <v>2400</v>
      </c>
      <c r="B732" t="s">
        <v>2376</v>
      </c>
      <c r="D732">
        <v>1189</v>
      </c>
      <c r="E732" t="s">
        <v>51</v>
      </c>
      <c r="F732">
        <v>100</v>
      </c>
      <c r="G732" s="86">
        <v>40766</v>
      </c>
      <c r="H732" t="s">
        <v>2401</v>
      </c>
      <c r="I732" t="s">
        <v>2402</v>
      </c>
      <c r="J732" t="s">
        <v>43</v>
      </c>
      <c r="K732" t="s">
        <v>2403</v>
      </c>
      <c r="L732">
        <v>30</v>
      </c>
      <c r="M732">
        <v>24.5</v>
      </c>
      <c r="N732">
        <v>24</v>
      </c>
      <c r="P732">
        <v>12</v>
      </c>
      <c r="Q732" t="s">
        <v>2083</v>
      </c>
      <c r="R732">
        <v>61</v>
      </c>
      <c r="S732">
        <v>52</v>
      </c>
      <c r="T732">
        <v>98</v>
      </c>
    </row>
    <row r="733" spans="1:20">
      <c r="A733" t="s">
        <v>2404</v>
      </c>
      <c r="B733" t="s">
        <v>2381</v>
      </c>
      <c r="D733">
        <v>1169</v>
      </c>
      <c r="E733" t="s">
        <v>698</v>
      </c>
      <c r="F733">
        <v>100</v>
      </c>
      <c r="G733" s="86">
        <v>40766</v>
      </c>
      <c r="H733" t="s">
        <v>2401</v>
      </c>
      <c r="I733" t="s">
        <v>2405</v>
      </c>
      <c r="J733" t="s">
        <v>43</v>
      </c>
      <c r="K733" t="s">
        <v>2406</v>
      </c>
      <c r="L733">
        <v>30</v>
      </c>
      <c r="M733">
        <v>24.5</v>
      </c>
      <c r="N733">
        <v>24</v>
      </c>
      <c r="P733">
        <v>12</v>
      </c>
      <c r="Q733" t="s">
        <v>2083</v>
      </c>
      <c r="R733">
        <v>61</v>
      </c>
      <c r="S733">
        <v>52</v>
      </c>
      <c r="T733">
        <v>98</v>
      </c>
    </row>
    <row r="734" spans="1:20">
      <c r="A734" t="s">
        <v>2407</v>
      </c>
      <c r="B734" t="s">
        <v>2385</v>
      </c>
      <c r="D734">
        <v>1019</v>
      </c>
      <c r="E734" t="s">
        <v>698</v>
      </c>
      <c r="F734">
        <v>93</v>
      </c>
      <c r="G734" s="86">
        <v>40766</v>
      </c>
      <c r="H734" t="s">
        <v>2401</v>
      </c>
      <c r="I734" t="s">
        <v>2408</v>
      </c>
      <c r="J734" t="s">
        <v>43</v>
      </c>
      <c r="K734" t="s">
        <v>2409</v>
      </c>
      <c r="L734">
        <v>30</v>
      </c>
      <c r="M734">
        <v>25.5</v>
      </c>
      <c r="N734">
        <v>20.75</v>
      </c>
      <c r="P734">
        <v>16</v>
      </c>
      <c r="Q734" t="s">
        <v>2083</v>
      </c>
      <c r="R734">
        <v>61</v>
      </c>
      <c r="S734">
        <v>52</v>
      </c>
      <c r="T734">
        <v>102</v>
      </c>
    </row>
    <row r="735" spans="1:20">
      <c r="A735" t="s">
        <v>2410</v>
      </c>
      <c r="B735" t="s">
        <v>2389</v>
      </c>
      <c r="D735">
        <v>1109</v>
      </c>
      <c r="E735" t="s">
        <v>698</v>
      </c>
      <c r="F735">
        <v>105</v>
      </c>
      <c r="G735" s="86">
        <v>40766</v>
      </c>
      <c r="H735" t="s">
        <v>2401</v>
      </c>
      <c r="I735" t="s">
        <v>2411</v>
      </c>
      <c r="J735" t="s">
        <v>43</v>
      </c>
      <c r="K735" t="s">
        <v>2412</v>
      </c>
      <c r="L735">
        <v>30</v>
      </c>
      <c r="M735">
        <v>25.5</v>
      </c>
      <c r="N735">
        <v>20.75</v>
      </c>
      <c r="P735">
        <v>16</v>
      </c>
      <c r="Q735" t="s">
        <v>2083</v>
      </c>
      <c r="R735">
        <v>61</v>
      </c>
      <c r="S735">
        <v>52</v>
      </c>
      <c r="T735">
        <v>102</v>
      </c>
    </row>
    <row r="736" spans="1:20">
      <c r="A736" t="s">
        <v>1240</v>
      </c>
      <c r="B736" t="s">
        <v>2392</v>
      </c>
      <c r="C736" t="s">
        <v>2413</v>
      </c>
      <c r="D736">
        <v>889</v>
      </c>
      <c r="E736" t="s">
        <v>51</v>
      </c>
      <c r="F736">
        <v>64</v>
      </c>
      <c r="G736" s="86">
        <v>40766</v>
      </c>
      <c r="H736" t="s">
        <v>2401</v>
      </c>
      <c r="I736" t="s">
        <v>2414</v>
      </c>
      <c r="J736" t="s">
        <v>43</v>
      </c>
      <c r="K736" t="s">
        <v>2399</v>
      </c>
      <c r="L736">
        <v>26.75</v>
      </c>
      <c r="M736">
        <v>21</v>
      </c>
      <c r="N736">
        <v>20.75</v>
      </c>
      <c r="P736">
        <v>16</v>
      </c>
      <c r="Q736" t="s">
        <v>2083</v>
      </c>
      <c r="R736">
        <v>52</v>
      </c>
      <c r="S736">
        <v>61</v>
      </c>
      <c r="T736">
        <v>84</v>
      </c>
    </row>
    <row r="737" spans="1:20">
      <c r="A737" t="s">
        <v>2415</v>
      </c>
      <c r="B737" t="s">
        <v>2397</v>
      </c>
      <c r="C737" t="s">
        <v>2413</v>
      </c>
      <c r="D737">
        <v>869</v>
      </c>
      <c r="E737" t="s">
        <v>698</v>
      </c>
      <c r="F737">
        <v>64</v>
      </c>
      <c r="G737" s="86">
        <v>40766</v>
      </c>
      <c r="H737" t="s">
        <v>2401</v>
      </c>
      <c r="I737" t="s">
        <v>2416</v>
      </c>
      <c r="J737" t="s">
        <v>43</v>
      </c>
      <c r="K737" t="s">
        <v>2399</v>
      </c>
      <c r="L737">
        <v>26.75</v>
      </c>
      <c r="M737">
        <v>21</v>
      </c>
      <c r="N737">
        <v>20.75</v>
      </c>
      <c r="P737">
        <v>16</v>
      </c>
      <c r="Q737" t="s">
        <v>2083</v>
      </c>
      <c r="R737">
        <v>52</v>
      </c>
      <c r="S737">
        <v>61</v>
      </c>
      <c r="T737">
        <v>84</v>
      </c>
    </row>
    <row r="738" spans="1:20">
      <c r="A738" t="s">
        <v>2417</v>
      </c>
      <c r="B738" t="s">
        <v>2418</v>
      </c>
      <c r="C738" t="s">
        <v>2419</v>
      </c>
      <c r="D738">
        <v>114</v>
      </c>
      <c r="F738">
        <v>4</v>
      </c>
      <c r="G738" s="86">
        <v>38353</v>
      </c>
      <c r="H738" t="s">
        <v>40</v>
      </c>
      <c r="I738" t="s">
        <v>2420</v>
      </c>
      <c r="J738" t="s">
        <v>41</v>
      </c>
      <c r="K738" t="s">
        <v>2421</v>
      </c>
      <c r="L738">
        <v>12</v>
      </c>
      <c r="M738">
        <v>12</v>
      </c>
      <c r="N738">
        <v>2</v>
      </c>
    </row>
    <row r="739" spans="1:20">
      <c r="A739" t="s">
        <v>2422</v>
      </c>
      <c r="B739" t="s">
        <v>2423</v>
      </c>
      <c r="C739" t="s">
        <v>2424</v>
      </c>
      <c r="D739">
        <v>26</v>
      </c>
      <c r="G739" s="86">
        <v>38353</v>
      </c>
      <c r="H739" t="s">
        <v>40</v>
      </c>
      <c r="J739" t="s">
        <v>40</v>
      </c>
      <c r="K739" t="s">
        <v>2423</v>
      </c>
    </row>
    <row r="740" spans="1:20">
      <c r="A740" t="s">
        <v>2425</v>
      </c>
      <c r="B740" t="s">
        <v>2426</v>
      </c>
      <c r="C740" t="s">
        <v>2427</v>
      </c>
      <c r="D740">
        <v>8</v>
      </c>
      <c r="G740" s="86">
        <v>38353</v>
      </c>
      <c r="H740" t="s">
        <v>40</v>
      </c>
      <c r="J740" t="s">
        <v>2428</v>
      </c>
      <c r="K740" t="s">
        <v>2426</v>
      </c>
    </row>
    <row r="741" spans="1:20">
      <c r="A741" t="s">
        <v>2429</v>
      </c>
      <c r="B741" t="s">
        <v>2430</v>
      </c>
      <c r="C741" t="s">
        <v>1533</v>
      </c>
      <c r="D741">
        <v>6</v>
      </c>
      <c r="G741" s="86">
        <v>41138</v>
      </c>
      <c r="H741" t="s">
        <v>40</v>
      </c>
      <c r="J741" t="s">
        <v>40</v>
      </c>
      <c r="K741" t="s">
        <v>2430</v>
      </c>
    </row>
    <row r="742" spans="1:20">
      <c r="A742" t="s">
        <v>2431</v>
      </c>
      <c r="B742" t="s">
        <v>2432</v>
      </c>
      <c r="C742" t="s">
        <v>1240</v>
      </c>
      <c r="D742">
        <v>7</v>
      </c>
      <c r="G742" s="86">
        <v>41138</v>
      </c>
      <c r="H742" t="s">
        <v>40</v>
      </c>
      <c r="J742" t="s">
        <v>2428</v>
      </c>
      <c r="K742" t="s">
        <v>2432</v>
      </c>
    </row>
    <row r="743" spans="1:20">
      <c r="A743" t="s">
        <v>2433</v>
      </c>
      <c r="B743" t="s">
        <v>2434</v>
      </c>
      <c r="C743" t="s">
        <v>1354</v>
      </c>
      <c r="D743">
        <v>5</v>
      </c>
      <c r="G743" s="86">
        <v>41138</v>
      </c>
      <c r="H743" t="s">
        <v>40</v>
      </c>
      <c r="J743" t="s">
        <v>40</v>
      </c>
      <c r="K743" t="s">
        <v>2434</v>
      </c>
    </row>
    <row r="744" spans="1:20">
      <c r="A744" t="s">
        <v>2435</v>
      </c>
      <c r="B744" t="s">
        <v>2436</v>
      </c>
      <c r="D744">
        <v>1949</v>
      </c>
      <c r="E744" t="s">
        <v>51</v>
      </c>
      <c r="F744">
        <v>118</v>
      </c>
      <c r="G744" s="86">
        <v>41492</v>
      </c>
      <c r="H744" t="s">
        <v>2377</v>
      </c>
      <c r="I744" t="s">
        <v>2437</v>
      </c>
      <c r="J744" t="s">
        <v>43</v>
      </c>
      <c r="K744" t="s">
        <v>2438</v>
      </c>
      <c r="L744">
        <v>31</v>
      </c>
      <c r="M744">
        <v>24</v>
      </c>
      <c r="N744">
        <v>26.5</v>
      </c>
      <c r="P744">
        <v>12</v>
      </c>
      <c r="Q744" t="s">
        <v>2083</v>
      </c>
      <c r="R744">
        <v>61</v>
      </c>
      <c r="S744">
        <v>52</v>
      </c>
      <c r="T744">
        <v>98</v>
      </c>
    </row>
    <row r="745" spans="1:20">
      <c r="A745" t="s">
        <v>2439</v>
      </c>
      <c r="B745" t="s">
        <v>2440</v>
      </c>
      <c r="D745">
        <v>1929</v>
      </c>
      <c r="E745" t="s">
        <v>698</v>
      </c>
      <c r="F745">
        <v>116</v>
      </c>
      <c r="G745" s="86">
        <v>41492</v>
      </c>
      <c r="H745" t="s">
        <v>2377</v>
      </c>
      <c r="I745" t="s">
        <v>2441</v>
      </c>
      <c r="J745" t="s">
        <v>43</v>
      </c>
      <c r="K745" t="s">
        <v>2442</v>
      </c>
      <c r="L745">
        <v>31</v>
      </c>
      <c r="M745">
        <v>24</v>
      </c>
      <c r="N745">
        <v>26.5</v>
      </c>
      <c r="P745">
        <v>12</v>
      </c>
      <c r="Q745" t="s">
        <v>2083</v>
      </c>
      <c r="R745">
        <v>61</v>
      </c>
      <c r="S745">
        <v>52</v>
      </c>
      <c r="T745">
        <v>98</v>
      </c>
    </row>
    <row r="746" spans="1:20">
      <c r="A746" t="s">
        <v>2443</v>
      </c>
      <c r="B746" t="s">
        <v>2444</v>
      </c>
      <c r="D746">
        <v>1559</v>
      </c>
      <c r="E746" t="s">
        <v>698</v>
      </c>
      <c r="F746">
        <v>96</v>
      </c>
      <c r="G746" s="86">
        <v>41492</v>
      </c>
      <c r="H746" t="s">
        <v>2377</v>
      </c>
      <c r="I746" t="s">
        <v>2445</v>
      </c>
      <c r="J746" t="s">
        <v>43</v>
      </c>
      <c r="K746" t="s">
        <v>2446</v>
      </c>
      <c r="L746">
        <v>31</v>
      </c>
      <c r="M746">
        <v>24</v>
      </c>
      <c r="N746">
        <v>20.75</v>
      </c>
      <c r="P746">
        <v>16</v>
      </c>
      <c r="Q746" t="s">
        <v>2083</v>
      </c>
      <c r="R746">
        <v>61</v>
      </c>
      <c r="S746">
        <v>52</v>
      </c>
      <c r="T746">
        <v>102</v>
      </c>
    </row>
    <row r="747" spans="1:20">
      <c r="A747" t="s">
        <v>2447</v>
      </c>
      <c r="B747" t="s">
        <v>2448</v>
      </c>
      <c r="D747">
        <v>1629</v>
      </c>
      <c r="E747" t="s">
        <v>698</v>
      </c>
      <c r="F747">
        <v>124</v>
      </c>
      <c r="G747" s="86">
        <v>41492</v>
      </c>
      <c r="H747" t="s">
        <v>2377</v>
      </c>
      <c r="I747" t="s">
        <v>2449</v>
      </c>
      <c r="J747" t="s">
        <v>43</v>
      </c>
      <c r="K747" t="s">
        <v>2450</v>
      </c>
      <c r="L747">
        <v>31</v>
      </c>
      <c r="M747">
        <v>24</v>
      </c>
      <c r="N747">
        <v>20.75</v>
      </c>
      <c r="P747">
        <v>16</v>
      </c>
      <c r="Q747" t="s">
        <v>2083</v>
      </c>
      <c r="R747">
        <v>61</v>
      </c>
      <c r="S747">
        <v>52</v>
      </c>
      <c r="T747">
        <v>102</v>
      </c>
    </row>
    <row r="748" spans="1:20">
      <c r="A748" t="s">
        <v>2451</v>
      </c>
      <c r="B748" t="s">
        <v>2452</v>
      </c>
      <c r="D748">
        <v>1799</v>
      </c>
      <c r="E748" t="s">
        <v>51</v>
      </c>
      <c r="F748">
        <v>91</v>
      </c>
      <c r="G748" s="86">
        <v>40406</v>
      </c>
      <c r="H748" t="s">
        <v>2377</v>
      </c>
      <c r="I748" t="s">
        <v>2453</v>
      </c>
      <c r="J748" t="s">
        <v>43</v>
      </c>
      <c r="K748" t="s">
        <v>2454</v>
      </c>
      <c r="L748">
        <v>30</v>
      </c>
      <c r="M748">
        <v>23</v>
      </c>
      <c r="N748">
        <v>22</v>
      </c>
      <c r="O748" t="s">
        <v>2395</v>
      </c>
      <c r="P748">
        <v>16</v>
      </c>
      <c r="Q748" t="s">
        <v>2083</v>
      </c>
      <c r="R748">
        <v>48</v>
      </c>
      <c r="S748">
        <v>61</v>
      </c>
      <c r="T748">
        <v>92</v>
      </c>
    </row>
    <row r="749" spans="1:20">
      <c r="A749" t="s">
        <v>2455</v>
      </c>
      <c r="B749" t="s">
        <v>2456</v>
      </c>
      <c r="D749">
        <v>1779</v>
      </c>
      <c r="E749" t="s">
        <v>698</v>
      </c>
      <c r="F749">
        <v>91</v>
      </c>
      <c r="G749" s="86">
        <v>40406</v>
      </c>
      <c r="H749" t="s">
        <v>2377</v>
      </c>
      <c r="I749" t="s">
        <v>2457</v>
      </c>
      <c r="J749" t="s">
        <v>43</v>
      </c>
      <c r="K749" t="s">
        <v>2458</v>
      </c>
      <c r="L749">
        <v>30</v>
      </c>
      <c r="M749">
        <v>23</v>
      </c>
      <c r="N749">
        <v>22</v>
      </c>
      <c r="O749" t="s">
        <v>2395</v>
      </c>
      <c r="P749">
        <v>16</v>
      </c>
      <c r="Q749" t="s">
        <v>2083</v>
      </c>
      <c r="R749">
        <v>48</v>
      </c>
      <c r="S749">
        <v>61</v>
      </c>
      <c r="T749">
        <v>92</v>
      </c>
    </row>
    <row r="750" spans="1:20">
      <c r="A750" t="s">
        <v>1533</v>
      </c>
      <c r="B750" t="s">
        <v>2459</v>
      </c>
      <c r="D750">
        <v>1499</v>
      </c>
      <c r="E750" t="s">
        <v>51</v>
      </c>
      <c r="F750">
        <v>76</v>
      </c>
      <c r="G750" s="86">
        <v>40406</v>
      </c>
      <c r="H750" t="s">
        <v>2377</v>
      </c>
      <c r="I750" t="s">
        <v>2460</v>
      </c>
      <c r="J750" t="s">
        <v>43</v>
      </c>
      <c r="K750" t="s">
        <v>2461</v>
      </c>
      <c r="L750">
        <v>30</v>
      </c>
      <c r="M750">
        <v>23</v>
      </c>
      <c r="N750">
        <v>22</v>
      </c>
      <c r="O750" t="s">
        <v>2395</v>
      </c>
      <c r="P750">
        <v>16</v>
      </c>
      <c r="Q750" t="s">
        <v>2083</v>
      </c>
      <c r="R750">
        <v>48</v>
      </c>
      <c r="S750">
        <v>61</v>
      </c>
      <c r="T750">
        <v>92</v>
      </c>
    </row>
    <row r="751" spans="1:20">
      <c r="A751" t="s">
        <v>2462</v>
      </c>
      <c r="B751" t="s">
        <v>2463</v>
      </c>
      <c r="D751">
        <v>1499</v>
      </c>
      <c r="E751" t="s">
        <v>51</v>
      </c>
      <c r="F751">
        <v>77</v>
      </c>
      <c r="G751" s="86">
        <v>40406</v>
      </c>
      <c r="H751" t="s">
        <v>2377</v>
      </c>
      <c r="I751" t="s">
        <v>2464</v>
      </c>
      <c r="J751" t="s">
        <v>43</v>
      </c>
      <c r="K751" t="s">
        <v>2465</v>
      </c>
      <c r="L751">
        <v>30</v>
      </c>
      <c r="M751">
        <v>23</v>
      </c>
      <c r="N751">
        <v>22</v>
      </c>
      <c r="O751" t="s">
        <v>2395</v>
      </c>
      <c r="P751">
        <v>16</v>
      </c>
      <c r="Q751" t="s">
        <v>2083</v>
      </c>
      <c r="R751">
        <v>48</v>
      </c>
      <c r="S751">
        <v>61</v>
      </c>
      <c r="T751">
        <v>92</v>
      </c>
    </row>
    <row r="752" spans="1:20">
      <c r="A752" t="s">
        <v>2466</v>
      </c>
      <c r="B752" t="s">
        <v>2467</v>
      </c>
      <c r="D752">
        <v>1479</v>
      </c>
      <c r="E752" t="s">
        <v>698</v>
      </c>
      <c r="F752">
        <v>77</v>
      </c>
      <c r="G752" s="86">
        <v>40406</v>
      </c>
      <c r="H752" t="s">
        <v>2377</v>
      </c>
      <c r="I752" t="s">
        <v>2468</v>
      </c>
      <c r="J752" t="s">
        <v>43</v>
      </c>
      <c r="K752" t="s">
        <v>2469</v>
      </c>
      <c r="L752">
        <v>30</v>
      </c>
      <c r="M752">
        <v>23</v>
      </c>
      <c r="N752">
        <v>22</v>
      </c>
      <c r="O752" t="s">
        <v>2395</v>
      </c>
      <c r="P752">
        <v>16</v>
      </c>
      <c r="Q752" t="s">
        <v>2083</v>
      </c>
      <c r="R752">
        <v>48</v>
      </c>
      <c r="S752">
        <v>61</v>
      </c>
      <c r="T752">
        <v>92</v>
      </c>
    </row>
    <row r="753" spans="1:20">
      <c r="A753" t="s">
        <v>2470</v>
      </c>
      <c r="B753" t="s">
        <v>2471</v>
      </c>
      <c r="D753">
        <v>1479</v>
      </c>
      <c r="E753" t="s">
        <v>698</v>
      </c>
      <c r="F753">
        <v>76</v>
      </c>
      <c r="G753" s="86">
        <v>40406</v>
      </c>
      <c r="H753" t="s">
        <v>2377</v>
      </c>
      <c r="I753" t="s">
        <v>2472</v>
      </c>
      <c r="J753" t="s">
        <v>43</v>
      </c>
      <c r="K753" t="s">
        <v>2473</v>
      </c>
      <c r="L753">
        <v>30</v>
      </c>
      <c r="M753">
        <v>23</v>
      </c>
      <c r="N753">
        <v>22</v>
      </c>
      <c r="O753" t="s">
        <v>2395</v>
      </c>
      <c r="P753">
        <v>16</v>
      </c>
      <c r="Q753" t="s">
        <v>2083</v>
      </c>
      <c r="R753">
        <v>48</v>
      </c>
      <c r="S753">
        <v>61</v>
      </c>
      <c r="T753">
        <v>92</v>
      </c>
    </row>
    <row r="754" spans="1:20">
      <c r="A754" t="s">
        <v>1250</v>
      </c>
      <c r="B754" t="s">
        <v>2459</v>
      </c>
      <c r="C754" t="s">
        <v>2413</v>
      </c>
      <c r="D754">
        <v>1299</v>
      </c>
      <c r="E754" t="s">
        <v>51</v>
      </c>
      <c r="F754">
        <v>63</v>
      </c>
      <c r="G754" s="86">
        <v>40406</v>
      </c>
      <c r="H754" t="s">
        <v>2377</v>
      </c>
      <c r="I754" t="s">
        <v>2474</v>
      </c>
      <c r="J754" t="s">
        <v>43</v>
      </c>
      <c r="K754" t="s">
        <v>2461</v>
      </c>
      <c r="L754">
        <v>26.75</v>
      </c>
      <c r="M754">
        <v>21</v>
      </c>
      <c r="N754">
        <v>20.75</v>
      </c>
      <c r="P754">
        <v>16</v>
      </c>
      <c r="Q754" t="s">
        <v>2083</v>
      </c>
      <c r="R754">
        <v>52</v>
      </c>
      <c r="S754">
        <v>61</v>
      </c>
      <c r="T754">
        <v>84</v>
      </c>
    </row>
    <row r="755" spans="1:20">
      <c r="A755" t="s">
        <v>2475</v>
      </c>
      <c r="B755" t="s">
        <v>2463</v>
      </c>
      <c r="C755" t="s">
        <v>2413</v>
      </c>
      <c r="D755">
        <v>1299</v>
      </c>
      <c r="E755" t="s">
        <v>51</v>
      </c>
      <c r="F755">
        <v>64</v>
      </c>
      <c r="G755" s="86">
        <v>40406</v>
      </c>
      <c r="H755" t="s">
        <v>2377</v>
      </c>
      <c r="I755" t="s">
        <v>2476</v>
      </c>
      <c r="J755" t="s">
        <v>43</v>
      </c>
      <c r="K755" t="s">
        <v>2465</v>
      </c>
      <c r="L755">
        <v>26.75</v>
      </c>
      <c r="M755">
        <v>21</v>
      </c>
      <c r="N755">
        <v>20.75</v>
      </c>
      <c r="P755">
        <v>16</v>
      </c>
      <c r="Q755" t="s">
        <v>2083</v>
      </c>
      <c r="R755">
        <v>52</v>
      </c>
      <c r="S755">
        <v>61</v>
      </c>
      <c r="T755">
        <v>84</v>
      </c>
    </row>
    <row r="756" spans="1:20">
      <c r="A756" t="s">
        <v>2477</v>
      </c>
      <c r="B756" t="s">
        <v>2467</v>
      </c>
      <c r="C756" t="s">
        <v>2413</v>
      </c>
      <c r="D756">
        <v>1279</v>
      </c>
      <c r="E756" t="s">
        <v>698</v>
      </c>
      <c r="F756">
        <v>64</v>
      </c>
      <c r="G756" s="86">
        <v>40406</v>
      </c>
      <c r="H756" t="s">
        <v>2377</v>
      </c>
      <c r="I756" t="s">
        <v>2478</v>
      </c>
      <c r="J756" t="s">
        <v>43</v>
      </c>
      <c r="K756" t="s">
        <v>2469</v>
      </c>
      <c r="L756">
        <v>26.75</v>
      </c>
      <c r="M756">
        <v>21</v>
      </c>
      <c r="N756">
        <v>20.75</v>
      </c>
      <c r="P756">
        <v>16</v>
      </c>
      <c r="Q756" t="s">
        <v>2083</v>
      </c>
      <c r="R756">
        <v>52</v>
      </c>
      <c r="S756">
        <v>61</v>
      </c>
      <c r="T756">
        <v>84</v>
      </c>
    </row>
    <row r="757" spans="1:20">
      <c r="A757" t="s">
        <v>2479</v>
      </c>
      <c r="B757" t="s">
        <v>2471</v>
      </c>
      <c r="C757" t="s">
        <v>2413</v>
      </c>
      <c r="D757">
        <v>1279</v>
      </c>
      <c r="E757" t="s">
        <v>698</v>
      </c>
      <c r="F757">
        <v>63</v>
      </c>
      <c r="G757" s="86">
        <v>40406</v>
      </c>
      <c r="H757" t="s">
        <v>2377</v>
      </c>
      <c r="I757" t="s">
        <v>2480</v>
      </c>
      <c r="J757" t="s">
        <v>43</v>
      </c>
      <c r="K757" t="s">
        <v>2473</v>
      </c>
      <c r="L757">
        <v>26.75</v>
      </c>
      <c r="M757">
        <v>21</v>
      </c>
      <c r="N757">
        <v>20.75</v>
      </c>
      <c r="P757">
        <v>16</v>
      </c>
      <c r="Q757" t="s">
        <v>2083</v>
      </c>
      <c r="R757">
        <v>52</v>
      </c>
      <c r="S757">
        <v>61</v>
      </c>
      <c r="T757">
        <v>84</v>
      </c>
    </row>
    <row r="758" spans="1:20">
      <c r="A758" t="s">
        <v>2481</v>
      </c>
      <c r="B758" t="s">
        <v>2482</v>
      </c>
      <c r="C758" t="s">
        <v>2483</v>
      </c>
      <c r="D758">
        <v>164</v>
      </c>
      <c r="F758">
        <v>25</v>
      </c>
      <c r="G758" s="86">
        <v>42083</v>
      </c>
      <c r="H758" t="s">
        <v>40</v>
      </c>
      <c r="I758" t="s">
        <v>2484</v>
      </c>
      <c r="J758" t="s">
        <v>40</v>
      </c>
      <c r="K758" t="s">
        <v>2482</v>
      </c>
      <c r="P758">
        <v>60</v>
      </c>
    </row>
    <row r="759" spans="1:20">
      <c r="A759" t="s">
        <v>1306</v>
      </c>
      <c r="B759" t="s">
        <v>2485</v>
      </c>
      <c r="C759" t="s">
        <v>1657</v>
      </c>
      <c r="D759">
        <v>399</v>
      </c>
      <c r="F759">
        <v>24</v>
      </c>
      <c r="G759" s="86">
        <v>40372</v>
      </c>
      <c r="H759" t="s">
        <v>40</v>
      </c>
      <c r="I759" t="s">
        <v>2486</v>
      </c>
      <c r="J759" t="s">
        <v>41</v>
      </c>
      <c r="K759" t="s">
        <v>2485</v>
      </c>
      <c r="L759">
        <v>24.5</v>
      </c>
      <c r="M759">
        <v>24.5</v>
      </c>
      <c r="N759">
        <v>7.62</v>
      </c>
      <c r="P759">
        <v>20</v>
      </c>
    </row>
    <row r="760" spans="1:20">
      <c r="A760" t="s">
        <v>1390</v>
      </c>
      <c r="B760" t="s">
        <v>2488</v>
      </c>
      <c r="C760" t="s">
        <v>2489</v>
      </c>
      <c r="D760">
        <v>829</v>
      </c>
      <c r="F760">
        <v>42</v>
      </c>
      <c r="G760" s="86">
        <v>40812</v>
      </c>
      <c r="H760" t="s">
        <v>40</v>
      </c>
      <c r="I760" t="s">
        <v>2490</v>
      </c>
      <c r="J760" t="s">
        <v>41</v>
      </c>
      <c r="K760" t="s">
        <v>2488</v>
      </c>
      <c r="L760">
        <v>24.5</v>
      </c>
      <c r="M760">
        <v>25</v>
      </c>
      <c r="N760">
        <v>7.5</v>
      </c>
      <c r="P760">
        <v>20</v>
      </c>
    </row>
    <row r="761" spans="1:20">
      <c r="A761" t="s">
        <v>2491</v>
      </c>
      <c r="B761" t="s">
        <v>2492</v>
      </c>
      <c r="D761">
        <v>1359</v>
      </c>
      <c r="E761" t="s">
        <v>51</v>
      </c>
      <c r="F761">
        <v>96</v>
      </c>
      <c r="G761" s="86">
        <v>40812</v>
      </c>
      <c r="H761" t="s">
        <v>2493</v>
      </c>
      <c r="I761" t="s">
        <v>2494</v>
      </c>
      <c r="J761" t="s">
        <v>43</v>
      </c>
      <c r="K761" t="s">
        <v>2495</v>
      </c>
      <c r="L761">
        <v>30</v>
      </c>
      <c r="M761">
        <v>24.5</v>
      </c>
      <c r="N761">
        <v>24</v>
      </c>
      <c r="P761">
        <v>12</v>
      </c>
      <c r="Q761" t="s">
        <v>2083</v>
      </c>
      <c r="R761">
        <v>61</v>
      </c>
      <c r="S761">
        <v>52</v>
      </c>
      <c r="T761">
        <v>98</v>
      </c>
    </row>
    <row r="762" spans="1:20">
      <c r="A762" t="s">
        <v>1354</v>
      </c>
      <c r="B762" t="s">
        <v>2496</v>
      </c>
      <c r="D762">
        <v>1079</v>
      </c>
      <c r="E762" t="s">
        <v>51</v>
      </c>
      <c r="F762">
        <v>66</v>
      </c>
      <c r="G762" s="86">
        <v>40812</v>
      </c>
      <c r="H762" t="s">
        <v>2493</v>
      </c>
      <c r="I762" t="s">
        <v>2497</v>
      </c>
      <c r="J762" t="s">
        <v>43</v>
      </c>
      <c r="K762" t="s">
        <v>2498</v>
      </c>
      <c r="L762">
        <v>30</v>
      </c>
      <c r="M762">
        <v>23</v>
      </c>
      <c r="N762">
        <v>22</v>
      </c>
      <c r="O762" t="s">
        <v>2395</v>
      </c>
      <c r="P762">
        <v>16</v>
      </c>
      <c r="Q762" t="s">
        <v>2083</v>
      </c>
      <c r="R762">
        <v>48</v>
      </c>
      <c r="S762">
        <v>61</v>
      </c>
      <c r="T762">
        <v>92</v>
      </c>
    </row>
    <row r="763" spans="1:20">
      <c r="A763" t="s">
        <v>2499</v>
      </c>
      <c r="B763" t="s">
        <v>2500</v>
      </c>
      <c r="D763">
        <v>1059</v>
      </c>
      <c r="E763" t="s">
        <v>698</v>
      </c>
      <c r="F763">
        <v>66</v>
      </c>
      <c r="G763" s="86">
        <v>40812</v>
      </c>
      <c r="H763" t="s">
        <v>2493</v>
      </c>
      <c r="I763" t="s">
        <v>2501</v>
      </c>
      <c r="J763" t="s">
        <v>43</v>
      </c>
      <c r="K763" t="s">
        <v>2502</v>
      </c>
      <c r="L763">
        <v>30</v>
      </c>
      <c r="M763">
        <v>23</v>
      </c>
      <c r="N763">
        <v>22</v>
      </c>
      <c r="O763" t="s">
        <v>2395</v>
      </c>
      <c r="P763">
        <v>16</v>
      </c>
      <c r="Q763" t="s">
        <v>2083</v>
      </c>
      <c r="R763">
        <v>48</v>
      </c>
      <c r="S763">
        <v>61</v>
      </c>
      <c r="T763">
        <v>92</v>
      </c>
    </row>
    <row r="764" spans="1:20">
      <c r="A764" t="s">
        <v>2503</v>
      </c>
      <c r="B764" t="s">
        <v>2504</v>
      </c>
      <c r="D764">
        <v>106</v>
      </c>
      <c r="G764" s="86">
        <v>42165</v>
      </c>
      <c r="H764" t="s">
        <v>40</v>
      </c>
      <c r="J764" t="s">
        <v>40</v>
      </c>
      <c r="K764" t="s">
        <v>2505</v>
      </c>
    </row>
    <row r="765" spans="1:20">
      <c r="A765" t="s">
        <v>2506</v>
      </c>
      <c r="B765" t="s">
        <v>2507</v>
      </c>
      <c r="D765">
        <v>9</v>
      </c>
      <c r="G765" s="86">
        <v>43081</v>
      </c>
      <c r="H765" t="s">
        <v>40</v>
      </c>
      <c r="J765" t="s">
        <v>40</v>
      </c>
      <c r="K765" t="s">
        <v>2507</v>
      </c>
    </row>
    <row r="766" spans="1:20">
      <c r="A766" t="s">
        <v>2508</v>
      </c>
      <c r="B766" t="s">
        <v>2509</v>
      </c>
      <c r="C766" t="s">
        <v>2510</v>
      </c>
      <c r="D766">
        <v>8</v>
      </c>
      <c r="G766" s="86">
        <v>38353</v>
      </c>
      <c r="H766" t="s">
        <v>40</v>
      </c>
      <c r="J766" t="s">
        <v>2428</v>
      </c>
      <c r="K766" t="s">
        <v>2509</v>
      </c>
    </row>
    <row r="767" spans="1:20">
      <c r="A767" t="s">
        <v>1061</v>
      </c>
      <c r="B767" t="s">
        <v>2511</v>
      </c>
      <c r="D767">
        <v>1407</v>
      </c>
      <c r="E767" t="s">
        <v>51</v>
      </c>
      <c r="F767">
        <v>81</v>
      </c>
      <c r="G767" s="86">
        <v>39661</v>
      </c>
      <c r="H767" t="s">
        <v>2377</v>
      </c>
      <c r="I767" t="s">
        <v>2512</v>
      </c>
      <c r="J767" t="s">
        <v>43</v>
      </c>
      <c r="K767" t="s">
        <v>2513</v>
      </c>
      <c r="L767">
        <v>30</v>
      </c>
      <c r="M767">
        <v>23</v>
      </c>
      <c r="N767">
        <v>22</v>
      </c>
      <c r="O767" t="s">
        <v>2395</v>
      </c>
      <c r="P767">
        <v>16</v>
      </c>
      <c r="Q767" t="s">
        <v>2083</v>
      </c>
      <c r="R767">
        <v>48</v>
      </c>
      <c r="S767">
        <v>61</v>
      </c>
      <c r="T767">
        <v>4</v>
      </c>
    </row>
    <row r="768" spans="1:20">
      <c r="A768" t="s">
        <v>2514</v>
      </c>
      <c r="B768" t="s">
        <v>2515</v>
      </c>
      <c r="C768" t="s">
        <v>2424</v>
      </c>
      <c r="D768">
        <v>12</v>
      </c>
      <c r="G768" s="86">
        <v>38353</v>
      </c>
      <c r="H768" t="s">
        <v>40</v>
      </c>
      <c r="J768" t="s">
        <v>40</v>
      </c>
      <c r="K768" t="s">
        <v>2515</v>
      </c>
    </row>
    <row r="769" spans="1:11">
      <c r="A769" t="s">
        <v>2516</v>
      </c>
      <c r="B769" t="s">
        <v>2517</v>
      </c>
      <c r="C769" t="s">
        <v>2424</v>
      </c>
      <c r="D769">
        <v>33</v>
      </c>
      <c r="G769" s="86">
        <v>38353</v>
      </c>
      <c r="H769" t="s">
        <v>40</v>
      </c>
      <c r="J769" t="s">
        <v>40</v>
      </c>
      <c r="K769" t="s">
        <v>2518</v>
      </c>
    </row>
    <row r="770" spans="1:11">
      <c r="A770" t="s">
        <v>2519</v>
      </c>
      <c r="B770" t="s">
        <v>2520</v>
      </c>
      <c r="C770" t="s">
        <v>2424</v>
      </c>
      <c r="D770">
        <v>5</v>
      </c>
      <c r="G770" s="86">
        <v>38353</v>
      </c>
      <c r="H770" t="s">
        <v>40</v>
      </c>
      <c r="J770" t="s">
        <v>40</v>
      </c>
      <c r="K770" t="s">
        <v>2521</v>
      </c>
    </row>
    <row r="771" spans="1:11">
      <c r="A771" t="s">
        <v>2522</v>
      </c>
      <c r="B771" t="s">
        <v>2523</v>
      </c>
      <c r="C771" t="s">
        <v>2424</v>
      </c>
      <c r="D771">
        <v>5</v>
      </c>
      <c r="G771" s="86">
        <v>38353</v>
      </c>
      <c r="H771" t="s">
        <v>40</v>
      </c>
      <c r="J771" t="s">
        <v>40</v>
      </c>
      <c r="K771" t="s">
        <v>2523</v>
      </c>
    </row>
    <row r="772" spans="1:11">
      <c r="A772" t="s">
        <v>2524</v>
      </c>
      <c r="B772" t="s">
        <v>2525</v>
      </c>
      <c r="C772" t="s">
        <v>2424</v>
      </c>
      <c r="D772">
        <v>22</v>
      </c>
      <c r="G772" s="86">
        <v>38353</v>
      </c>
      <c r="H772" t="s">
        <v>40</v>
      </c>
      <c r="J772" t="s">
        <v>40</v>
      </c>
      <c r="K772" t="s">
        <v>2525</v>
      </c>
    </row>
    <row r="773" spans="1:11">
      <c r="A773" t="s">
        <v>2526</v>
      </c>
      <c r="B773" t="s">
        <v>2527</v>
      </c>
      <c r="C773" t="s">
        <v>2424</v>
      </c>
      <c r="D773">
        <v>19</v>
      </c>
      <c r="G773" s="86">
        <v>38353</v>
      </c>
      <c r="H773" t="s">
        <v>40</v>
      </c>
      <c r="J773" t="s">
        <v>40</v>
      </c>
      <c r="K773" t="s">
        <v>2527</v>
      </c>
    </row>
    <row r="774" spans="1:11">
      <c r="A774" t="s">
        <v>2528</v>
      </c>
      <c r="B774" t="s">
        <v>2529</v>
      </c>
      <c r="C774" t="s">
        <v>2424</v>
      </c>
      <c r="D774">
        <v>64</v>
      </c>
      <c r="G774" s="86">
        <v>38353</v>
      </c>
      <c r="H774" t="s">
        <v>40</v>
      </c>
      <c r="J774" t="s">
        <v>40</v>
      </c>
      <c r="K774" t="s">
        <v>2529</v>
      </c>
    </row>
    <row r="775" spans="1:11">
      <c r="A775" t="s">
        <v>2530</v>
      </c>
      <c r="B775" t="s">
        <v>2531</v>
      </c>
      <c r="C775" t="s">
        <v>2424</v>
      </c>
      <c r="D775">
        <v>13</v>
      </c>
      <c r="G775" s="86">
        <v>38353</v>
      </c>
      <c r="H775" t="s">
        <v>40</v>
      </c>
      <c r="J775" t="s">
        <v>40</v>
      </c>
      <c r="K775" t="s">
        <v>2531</v>
      </c>
    </row>
    <row r="776" spans="1:11">
      <c r="A776" t="s">
        <v>2532</v>
      </c>
      <c r="B776" t="s">
        <v>2533</v>
      </c>
      <c r="C776" t="s">
        <v>2424</v>
      </c>
      <c r="D776">
        <v>11</v>
      </c>
      <c r="G776" s="86">
        <v>38353</v>
      </c>
      <c r="H776" t="s">
        <v>40</v>
      </c>
      <c r="J776" t="s">
        <v>40</v>
      </c>
      <c r="K776" t="s">
        <v>2533</v>
      </c>
    </row>
    <row r="777" spans="1:11">
      <c r="A777" t="s">
        <v>2534</v>
      </c>
      <c r="B777" t="s">
        <v>2535</v>
      </c>
      <c r="C777" t="s">
        <v>2424</v>
      </c>
      <c r="D777">
        <v>5</v>
      </c>
      <c r="G777" s="86">
        <v>38353</v>
      </c>
      <c r="H777" t="s">
        <v>40</v>
      </c>
      <c r="J777" t="s">
        <v>40</v>
      </c>
      <c r="K777" t="s">
        <v>2535</v>
      </c>
    </row>
    <row r="778" spans="1:11">
      <c r="A778" t="s">
        <v>2536</v>
      </c>
      <c r="B778" t="s">
        <v>2537</v>
      </c>
      <c r="C778" t="s">
        <v>2424</v>
      </c>
      <c r="D778">
        <v>8</v>
      </c>
      <c r="G778" s="86">
        <v>38353</v>
      </c>
      <c r="H778" t="s">
        <v>40</v>
      </c>
      <c r="J778" t="s">
        <v>40</v>
      </c>
      <c r="K778" t="s">
        <v>2538</v>
      </c>
    </row>
    <row r="779" spans="1:11">
      <c r="A779" t="s">
        <v>2539</v>
      </c>
      <c r="B779" t="s">
        <v>2540</v>
      </c>
      <c r="C779" t="s">
        <v>2424</v>
      </c>
      <c r="D779">
        <v>57</v>
      </c>
      <c r="G779" s="86">
        <v>38353</v>
      </c>
      <c r="H779" t="s">
        <v>40</v>
      </c>
      <c r="J779" t="s">
        <v>40</v>
      </c>
      <c r="K779" t="s">
        <v>2540</v>
      </c>
    </row>
    <row r="780" spans="1:11">
      <c r="A780" t="s">
        <v>2541</v>
      </c>
      <c r="B780" t="s">
        <v>1793</v>
      </c>
      <c r="C780" t="s">
        <v>2424</v>
      </c>
      <c r="D780">
        <v>59</v>
      </c>
      <c r="G780" s="86">
        <v>38353</v>
      </c>
      <c r="H780" t="s">
        <v>40</v>
      </c>
      <c r="J780" t="s">
        <v>40</v>
      </c>
      <c r="K780" t="s">
        <v>1793</v>
      </c>
    </row>
    <row r="781" spans="1:11">
      <c r="A781" t="s">
        <v>2542</v>
      </c>
      <c r="B781" t="s">
        <v>2543</v>
      </c>
      <c r="C781" t="s">
        <v>2544</v>
      </c>
      <c r="D781">
        <v>13</v>
      </c>
      <c r="G781" s="86">
        <v>38353</v>
      </c>
      <c r="H781" t="s">
        <v>40</v>
      </c>
      <c r="J781" t="s">
        <v>40</v>
      </c>
      <c r="K781" t="s">
        <v>2543</v>
      </c>
    </row>
    <row r="782" spans="1:11">
      <c r="A782" t="s">
        <v>2545</v>
      </c>
      <c r="B782" t="s">
        <v>2546</v>
      </c>
      <c r="C782" t="s">
        <v>2424</v>
      </c>
      <c r="D782">
        <v>192</v>
      </c>
      <c r="G782" s="86">
        <v>38353</v>
      </c>
      <c r="H782" t="s">
        <v>40</v>
      </c>
      <c r="J782" t="s">
        <v>40</v>
      </c>
      <c r="K782" t="s">
        <v>2546</v>
      </c>
    </row>
    <row r="783" spans="1:11">
      <c r="A783" t="s">
        <v>2547</v>
      </c>
      <c r="B783" t="s">
        <v>2548</v>
      </c>
      <c r="C783" t="s">
        <v>2424</v>
      </c>
      <c r="D783">
        <v>17</v>
      </c>
      <c r="G783" s="86">
        <v>38353</v>
      </c>
      <c r="H783" t="s">
        <v>40</v>
      </c>
      <c r="J783" t="s">
        <v>40</v>
      </c>
      <c r="K783" t="s">
        <v>2548</v>
      </c>
    </row>
    <row r="784" spans="1:11">
      <c r="A784" t="s">
        <v>2549</v>
      </c>
      <c r="B784" t="s">
        <v>2550</v>
      </c>
      <c r="C784" t="s">
        <v>2424</v>
      </c>
      <c r="D784">
        <v>19</v>
      </c>
      <c r="G784" s="86">
        <v>38353</v>
      </c>
      <c r="H784" t="s">
        <v>40</v>
      </c>
      <c r="J784" t="s">
        <v>40</v>
      </c>
      <c r="K784" t="s">
        <v>2550</v>
      </c>
    </row>
    <row r="785" spans="1:11">
      <c r="A785" t="s">
        <v>2551</v>
      </c>
      <c r="B785" t="s">
        <v>2552</v>
      </c>
      <c r="C785" t="s">
        <v>2424</v>
      </c>
      <c r="D785">
        <v>25</v>
      </c>
      <c r="G785" s="86">
        <v>38353</v>
      </c>
      <c r="H785" t="s">
        <v>40</v>
      </c>
      <c r="J785" t="s">
        <v>40</v>
      </c>
      <c r="K785" t="s">
        <v>2552</v>
      </c>
    </row>
    <row r="786" spans="1:11">
      <c r="A786" t="s">
        <v>2553</v>
      </c>
      <c r="B786" t="s">
        <v>2554</v>
      </c>
      <c r="C786" t="s">
        <v>2424</v>
      </c>
      <c r="D786">
        <v>25</v>
      </c>
      <c r="G786" s="86">
        <v>38353</v>
      </c>
      <c r="H786" t="s">
        <v>40</v>
      </c>
      <c r="J786" t="s">
        <v>40</v>
      </c>
      <c r="K786" t="s">
        <v>2554</v>
      </c>
    </row>
    <row r="787" spans="1:11">
      <c r="A787" t="s">
        <v>2555</v>
      </c>
      <c r="B787" t="s">
        <v>2556</v>
      </c>
      <c r="C787" t="s">
        <v>2424</v>
      </c>
      <c r="D787">
        <v>7</v>
      </c>
      <c r="G787" s="86">
        <v>38353</v>
      </c>
      <c r="H787" t="s">
        <v>40</v>
      </c>
      <c r="J787" t="s">
        <v>40</v>
      </c>
      <c r="K787" t="s">
        <v>2556</v>
      </c>
    </row>
    <row r="788" spans="1:11">
      <c r="A788" t="s">
        <v>2557</v>
      </c>
      <c r="B788" t="s">
        <v>2558</v>
      </c>
      <c r="C788" t="s">
        <v>2424</v>
      </c>
      <c r="D788">
        <v>104</v>
      </c>
      <c r="G788" s="86">
        <v>38353</v>
      </c>
      <c r="H788" t="s">
        <v>40</v>
      </c>
      <c r="J788" t="s">
        <v>40</v>
      </c>
      <c r="K788" t="s">
        <v>2558</v>
      </c>
    </row>
    <row r="789" spans="1:11">
      <c r="A789" t="s">
        <v>2559</v>
      </c>
      <c r="B789" t="s">
        <v>2560</v>
      </c>
      <c r="C789" t="s">
        <v>2424</v>
      </c>
      <c r="D789">
        <v>50</v>
      </c>
      <c r="G789" s="86">
        <v>38353</v>
      </c>
      <c r="H789" t="s">
        <v>40</v>
      </c>
      <c r="J789" t="s">
        <v>40</v>
      </c>
      <c r="K789" t="s">
        <v>2560</v>
      </c>
    </row>
    <row r="790" spans="1:11">
      <c r="A790" t="s">
        <v>2561</v>
      </c>
      <c r="B790" t="s">
        <v>2562</v>
      </c>
      <c r="C790" t="s">
        <v>2424</v>
      </c>
      <c r="D790">
        <v>12</v>
      </c>
      <c r="G790" s="86">
        <v>38353</v>
      </c>
      <c r="H790" t="s">
        <v>40</v>
      </c>
      <c r="J790" t="s">
        <v>40</v>
      </c>
      <c r="K790" t="s">
        <v>2562</v>
      </c>
    </row>
    <row r="791" spans="1:11">
      <c r="A791" t="s">
        <v>2563</v>
      </c>
      <c r="B791" t="s">
        <v>2564</v>
      </c>
      <c r="C791" t="s">
        <v>2424</v>
      </c>
      <c r="D791">
        <v>12</v>
      </c>
      <c r="G791" s="86">
        <v>38353</v>
      </c>
      <c r="H791" t="s">
        <v>40</v>
      </c>
      <c r="J791" t="s">
        <v>40</v>
      </c>
      <c r="K791" t="s">
        <v>2564</v>
      </c>
    </row>
    <row r="792" spans="1:11">
      <c r="A792" t="s">
        <v>2565</v>
      </c>
      <c r="B792" t="s">
        <v>2566</v>
      </c>
      <c r="C792" t="s">
        <v>2424</v>
      </c>
      <c r="D792">
        <v>19</v>
      </c>
      <c r="G792" s="86">
        <v>38353</v>
      </c>
      <c r="H792" t="s">
        <v>40</v>
      </c>
      <c r="J792" t="s">
        <v>40</v>
      </c>
      <c r="K792" t="s">
        <v>2566</v>
      </c>
    </row>
    <row r="793" spans="1:11">
      <c r="A793" t="s">
        <v>2567</v>
      </c>
      <c r="B793" t="s">
        <v>2568</v>
      </c>
      <c r="C793" t="s">
        <v>2424</v>
      </c>
      <c r="D793">
        <v>6</v>
      </c>
      <c r="G793" s="86">
        <v>38353</v>
      </c>
      <c r="H793" t="s">
        <v>40</v>
      </c>
      <c r="J793" t="s">
        <v>40</v>
      </c>
      <c r="K793" t="s">
        <v>2568</v>
      </c>
    </row>
    <row r="794" spans="1:11">
      <c r="A794" t="s">
        <v>2569</v>
      </c>
      <c r="B794" t="s">
        <v>2570</v>
      </c>
      <c r="C794" t="s">
        <v>2424</v>
      </c>
      <c r="D794">
        <v>19</v>
      </c>
      <c r="G794" s="86">
        <v>38353</v>
      </c>
      <c r="H794" t="s">
        <v>40</v>
      </c>
      <c r="J794" t="s">
        <v>40</v>
      </c>
      <c r="K794" t="s">
        <v>2570</v>
      </c>
    </row>
    <row r="795" spans="1:11">
      <c r="A795" t="s">
        <v>2571</v>
      </c>
      <c r="B795" t="s">
        <v>2572</v>
      </c>
      <c r="C795" t="s">
        <v>2424</v>
      </c>
      <c r="D795">
        <v>38</v>
      </c>
      <c r="G795" s="86">
        <v>38353</v>
      </c>
      <c r="H795" t="s">
        <v>40</v>
      </c>
      <c r="J795" t="s">
        <v>40</v>
      </c>
      <c r="K795" t="s">
        <v>2572</v>
      </c>
    </row>
    <row r="796" spans="1:11">
      <c r="A796" t="s">
        <v>2573</v>
      </c>
      <c r="B796" t="s">
        <v>2574</v>
      </c>
      <c r="C796" t="s">
        <v>2424</v>
      </c>
      <c r="D796">
        <v>21</v>
      </c>
      <c r="G796" s="86">
        <v>38353</v>
      </c>
      <c r="H796" t="s">
        <v>40</v>
      </c>
      <c r="J796" t="s">
        <v>40</v>
      </c>
      <c r="K796" t="s">
        <v>2574</v>
      </c>
    </row>
    <row r="797" spans="1:11">
      <c r="A797" t="s">
        <v>2575</v>
      </c>
      <c r="B797" t="s">
        <v>2576</v>
      </c>
      <c r="C797" t="s">
        <v>2424</v>
      </c>
      <c r="D797">
        <v>19</v>
      </c>
      <c r="G797" s="86">
        <v>38353</v>
      </c>
      <c r="H797" t="s">
        <v>40</v>
      </c>
      <c r="J797" t="s">
        <v>40</v>
      </c>
      <c r="K797" t="s">
        <v>2576</v>
      </c>
    </row>
    <row r="798" spans="1:11">
      <c r="A798" t="s">
        <v>2577</v>
      </c>
      <c r="B798" t="s">
        <v>539</v>
      </c>
      <c r="C798" t="s">
        <v>2424</v>
      </c>
      <c r="D798">
        <v>97</v>
      </c>
      <c r="G798" s="86">
        <v>38353</v>
      </c>
      <c r="H798" t="s">
        <v>40</v>
      </c>
      <c r="J798" t="s">
        <v>40</v>
      </c>
      <c r="K798" t="s">
        <v>539</v>
      </c>
    </row>
    <row r="799" spans="1:11">
      <c r="A799" t="s">
        <v>2578</v>
      </c>
      <c r="B799" t="s">
        <v>2579</v>
      </c>
      <c r="C799" t="s">
        <v>2424</v>
      </c>
      <c r="D799">
        <v>17</v>
      </c>
      <c r="G799" s="86">
        <v>38353</v>
      </c>
      <c r="H799" t="s">
        <v>40</v>
      </c>
      <c r="J799" t="s">
        <v>40</v>
      </c>
      <c r="K799" t="s">
        <v>2579</v>
      </c>
    </row>
    <row r="800" spans="1:11">
      <c r="A800" t="s">
        <v>2580</v>
      </c>
      <c r="B800" t="s">
        <v>2581</v>
      </c>
      <c r="C800" t="s">
        <v>2582</v>
      </c>
      <c r="D800">
        <v>51</v>
      </c>
      <c r="G800" s="86">
        <v>38353</v>
      </c>
      <c r="H800" t="s">
        <v>40</v>
      </c>
      <c r="J800" t="s">
        <v>2428</v>
      </c>
      <c r="K800" t="s">
        <v>2581</v>
      </c>
    </row>
    <row r="801" spans="1:20">
      <c r="A801" t="s">
        <v>2583</v>
      </c>
      <c r="B801" t="s">
        <v>2584</v>
      </c>
      <c r="C801" t="s">
        <v>2585</v>
      </c>
      <c r="D801">
        <v>7</v>
      </c>
      <c r="G801" s="86">
        <v>38353</v>
      </c>
      <c r="H801" t="s">
        <v>40</v>
      </c>
      <c r="J801" t="s">
        <v>2428</v>
      </c>
      <c r="K801" t="s">
        <v>2584</v>
      </c>
    </row>
    <row r="802" spans="1:20">
      <c r="A802" t="s">
        <v>2586</v>
      </c>
      <c r="B802" t="s">
        <v>2587</v>
      </c>
      <c r="C802" t="s">
        <v>2424</v>
      </c>
      <c r="D802">
        <v>9</v>
      </c>
      <c r="G802" s="86">
        <v>38353</v>
      </c>
      <c r="H802" t="s">
        <v>40</v>
      </c>
      <c r="J802" t="s">
        <v>40</v>
      </c>
      <c r="K802" t="s">
        <v>2587</v>
      </c>
    </row>
    <row r="803" spans="1:20">
      <c r="A803" t="s">
        <v>1071</v>
      </c>
      <c r="B803" t="s">
        <v>2588</v>
      </c>
      <c r="D803">
        <v>1407</v>
      </c>
      <c r="E803" t="s">
        <v>51</v>
      </c>
      <c r="F803">
        <v>87</v>
      </c>
      <c r="G803" s="86">
        <v>39661</v>
      </c>
      <c r="H803" t="s">
        <v>2589</v>
      </c>
      <c r="I803" t="s">
        <v>2590</v>
      </c>
      <c r="J803" t="s">
        <v>43</v>
      </c>
      <c r="K803" t="s">
        <v>2591</v>
      </c>
      <c r="L803">
        <v>30</v>
      </c>
      <c r="M803">
        <v>23</v>
      </c>
      <c r="N803">
        <v>22</v>
      </c>
      <c r="O803" t="s">
        <v>2395</v>
      </c>
      <c r="P803">
        <v>16</v>
      </c>
      <c r="Q803" t="s">
        <v>2083</v>
      </c>
      <c r="R803">
        <v>48</v>
      </c>
      <c r="S803">
        <v>61</v>
      </c>
      <c r="T803">
        <v>4</v>
      </c>
    </row>
    <row r="804" spans="1:20">
      <c r="A804" t="s">
        <v>1075</v>
      </c>
      <c r="B804" t="s">
        <v>2592</v>
      </c>
      <c r="D804">
        <v>1386</v>
      </c>
      <c r="E804" t="s">
        <v>698</v>
      </c>
      <c r="F804">
        <v>87</v>
      </c>
      <c r="G804" s="86">
        <v>39661</v>
      </c>
      <c r="H804" t="s">
        <v>2377</v>
      </c>
      <c r="I804" t="s">
        <v>2593</v>
      </c>
      <c r="J804" t="s">
        <v>43</v>
      </c>
      <c r="K804" t="s">
        <v>2594</v>
      </c>
      <c r="L804">
        <v>30</v>
      </c>
      <c r="M804">
        <v>23</v>
      </c>
      <c r="N804">
        <v>22</v>
      </c>
      <c r="O804" t="s">
        <v>2395</v>
      </c>
      <c r="P804">
        <v>16</v>
      </c>
      <c r="Q804" t="s">
        <v>2083</v>
      </c>
      <c r="R804">
        <v>48</v>
      </c>
      <c r="S804">
        <v>61</v>
      </c>
      <c r="T804">
        <v>4</v>
      </c>
    </row>
    <row r="805" spans="1:20">
      <c r="A805" t="s">
        <v>2595</v>
      </c>
      <c r="B805" t="s">
        <v>2596</v>
      </c>
      <c r="D805">
        <v>1386</v>
      </c>
      <c r="E805" t="s">
        <v>698</v>
      </c>
      <c r="F805">
        <v>81</v>
      </c>
      <c r="G805" s="86">
        <v>39661</v>
      </c>
      <c r="H805" t="s">
        <v>2377</v>
      </c>
      <c r="I805" t="s">
        <v>2597</v>
      </c>
      <c r="J805" t="s">
        <v>43</v>
      </c>
      <c r="K805" t="s">
        <v>2598</v>
      </c>
      <c r="L805">
        <v>30</v>
      </c>
      <c r="M805">
        <v>23</v>
      </c>
      <c r="N805">
        <v>22</v>
      </c>
      <c r="O805" t="s">
        <v>2395</v>
      </c>
      <c r="P805">
        <v>16</v>
      </c>
      <c r="Q805" t="s">
        <v>2083</v>
      </c>
      <c r="R805">
        <v>48</v>
      </c>
      <c r="S805">
        <v>61</v>
      </c>
      <c r="T805">
        <v>4</v>
      </c>
    </row>
    <row r="806" spans="1:20">
      <c r="A806" t="s">
        <v>2599</v>
      </c>
      <c r="B806" t="s">
        <v>2600</v>
      </c>
      <c r="C806" t="s">
        <v>2424</v>
      </c>
      <c r="D806">
        <v>5</v>
      </c>
      <c r="G806" s="86">
        <v>38353</v>
      </c>
      <c r="H806" t="s">
        <v>40</v>
      </c>
      <c r="J806" t="s">
        <v>40</v>
      </c>
      <c r="K806" t="s">
        <v>2601</v>
      </c>
    </row>
    <row r="807" spans="1:20">
      <c r="A807" t="s">
        <v>2602</v>
      </c>
      <c r="B807" t="s">
        <v>2603</v>
      </c>
      <c r="C807" t="s">
        <v>2424</v>
      </c>
      <c r="D807">
        <v>220</v>
      </c>
      <c r="G807" s="86">
        <v>38353</v>
      </c>
      <c r="H807" t="s">
        <v>40</v>
      </c>
      <c r="J807" t="s">
        <v>40</v>
      </c>
      <c r="K807" t="s">
        <v>2603</v>
      </c>
    </row>
    <row r="808" spans="1:20">
      <c r="A808" t="s">
        <v>2604</v>
      </c>
      <c r="B808" t="s">
        <v>2605</v>
      </c>
      <c r="C808" t="s">
        <v>2424</v>
      </c>
      <c r="D808">
        <v>8</v>
      </c>
      <c r="G808" s="86">
        <v>38353</v>
      </c>
      <c r="H808" t="s">
        <v>40</v>
      </c>
      <c r="J808" t="s">
        <v>40</v>
      </c>
      <c r="K808" t="s">
        <v>2605</v>
      </c>
    </row>
    <row r="809" spans="1:20">
      <c r="A809" t="s">
        <v>2606</v>
      </c>
      <c r="B809" t="s">
        <v>2607</v>
      </c>
      <c r="C809" t="s">
        <v>2424</v>
      </c>
      <c r="D809">
        <v>4</v>
      </c>
      <c r="G809" s="86">
        <v>38353</v>
      </c>
      <c r="H809" t="s">
        <v>40</v>
      </c>
      <c r="J809" t="s">
        <v>40</v>
      </c>
      <c r="K809" t="s">
        <v>2607</v>
      </c>
    </row>
    <row r="810" spans="1:20">
      <c r="A810" t="s">
        <v>2608</v>
      </c>
      <c r="B810" t="s">
        <v>2609</v>
      </c>
      <c r="C810" t="s">
        <v>2424</v>
      </c>
      <c r="D810">
        <v>20</v>
      </c>
      <c r="G810" s="86">
        <v>38353</v>
      </c>
      <c r="H810" t="s">
        <v>40</v>
      </c>
      <c r="J810" t="s">
        <v>40</v>
      </c>
      <c r="K810" t="s">
        <v>2609</v>
      </c>
    </row>
    <row r="811" spans="1:20">
      <c r="A811" t="s">
        <v>2610</v>
      </c>
      <c r="B811" t="s">
        <v>2611</v>
      </c>
      <c r="C811" t="s">
        <v>2424</v>
      </c>
      <c r="D811">
        <v>14</v>
      </c>
      <c r="G811" s="86">
        <v>38353</v>
      </c>
      <c r="H811" t="s">
        <v>40</v>
      </c>
      <c r="J811" t="s">
        <v>40</v>
      </c>
      <c r="K811" t="s">
        <v>2611</v>
      </c>
    </row>
    <row r="812" spans="1:20">
      <c r="A812" t="s">
        <v>2612</v>
      </c>
      <c r="B812" t="s">
        <v>2613</v>
      </c>
      <c r="C812" t="s">
        <v>2424</v>
      </c>
      <c r="D812">
        <v>39</v>
      </c>
      <c r="G812" s="86">
        <v>38353</v>
      </c>
      <c r="H812" t="s">
        <v>40</v>
      </c>
      <c r="J812" t="s">
        <v>40</v>
      </c>
      <c r="K812" t="s">
        <v>2613</v>
      </c>
    </row>
    <row r="813" spans="1:20">
      <c r="A813" t="s">
        <v>2614</v>
      </c>
      <c r="B813" t="s">
        <v>2615</v>
      </c>
      <c r="C813" t="s">
        <v>2424</v>
      </c>
      <c r="D813">
        <v>22</v>
      </c>
      <c r="G813" s="86">
        <v>38353</v>
      </c>
      <c r="H813" t="s">
        <v>40</v>
      </c>
      <c r="J813" t="s">
        <v>40</v>
      </c>
      <c r="K813" t="s">
        <v>2615</v>
      </c>
    </row>
    <row r="814" spans="1:20">
      <c r="A814" t="s">
        <v>2616</v>
      </c>
      <c r="B814" t="s">
        <v>2617</v>
      </c>
      <c r="C814" t="s">
        <v>2424</v>
      </c>
      <c r="D814">
        <v>18</v>
      </c>
      <c r="G814" s="86">
        <v>38353</v>
      </c>
      <c r="H814" t="s">
        <v>40</v>
      </c>
      <c r="J814" t="s">
        <v>40</v>
      </c>
      <c r="K814" t="s">
        <v>2617</v>
      </c>
    </row>
    <row r="815" spans="1:20">
      <c r="A815" t="s">
        <v>2618</v>
      </c>
      <c r="B815" t="s">
        <v>2619</v>
      </c>
      <c r="C815" t="s">
        <v>2424</v>
      </c>
      <c r="D815">
        <v>11</v>
      </c>
      <c r="G815" s="86">
        <v>38353</v>
      </c>
      <c r="H815" t="s">
        <v>40</v>
      </c>
      <c r="J815" t="s">
        <v>40</v>
      </c>
      <c r="K815" t="s">
        <v>2619</v>
      </c>
    </row>
    <row r="816" spans="1:20">
      <c r="A816" t="s">
        <v>2620</v>
      </c>
      <c r="B816" t="s">
        <v>2621</v>
      </c>
      <c r="C816" t="s">
        <v>2424</v>
      </c>
      <c r="D816">
        <v>12</v>
      </c>
      <c r="G816" s="86">
        <v>38353</v>
      </c>
      <c r="H816" t="s">
        <v>40</v>
      </c>
      <c r="J816" t="s">
        <v>40</v>
      </c>
      <c r="K816" t="s">
        <v>2621</v>
      </c>
    </row>
    <row r="817" spans="1:11">
      <c r="A817" t="s">
        <v>2622</v>
      </c>
      <c r="B817" t="s">
        <v>2623</v>
      </c>
      <c r="C817" t="s">
        <v>2624</v>
      </c>
      <c r="D817">
        <v>21</v>
      </c>
      <c r="G817" s="86">
        <v>38353</v>
      </c>
      <c r="H817" t="s">
        <v>40</v>
      </c>
      <c r="J817" t="s">
        <v>40</v>
      </c>
      <c r="K817" t="s">
        <v>2623</v>
      </c>
    </row>
    <row r="818" spans="1:11">
      <c r="A818" t="s">
        <v>2625</v>
      </c>
      <c r="B818" t="s">
        <v>2626</v>
      </c>
      <c r="C818" t="s">
        <v>2624</v>
      </c>
      <c r="D818">
        <v>21</v>
      </c>
      <c r="G818" s="86">
        <v>38353</v>
      </c>
      <c r="H818" t="s">
        <v>40</v>
      </c>
      <c r="J818" t="s">
        <v>40</v>
      </c>
      <c r="K818" t="s">
        <v>2626</v>
      </c>
    </row>
    <row r="819" spans="1:11">
      <c r="A819" t="s">
        <v>2627</v>
      </c>
      <c r="B819" t="s">
        <v>2628</v>
      </c>
      <c r="C819" t="s">
        <v>2624</v>
      </c>
      <c r="D819">
        <v>12</v>
      </c>
      <c r="G819" s="86">
        <v>38353</v>
      </c>
      <c r="H819" t="s">
        <v>40</v>
      </c>
      <c r="J819" t="s">
        <v>40</v>
      </c>
      <c r="K819" t="s">
        <v>2628</v>
      </c>
    </row>
    <row r="820" spans="1:11">
      <c r="A820" t="s">
        <v>2629</v>
      </c>
      <c r="B820" t="s">
        <v>2630</v>
      </c>
      <c r="C820" t="s">
        <v>2624</v>
      </c>
      <c r="D820">
        <v>13</v>
      </c>
      <c r="G820" s="86">
        <v>38353</v>
      </c>
      <c r="H820" t="s">
        <v>40</v>
      </c>
      <c r="J820" t="s">
        <v>40</v>
      </c>
      <c r="K820" t="s">
        <v>2630</v>
      </c>
    </row>
    <row r="821" spans="1:11">
      <c r="A821" t="s">
        <v>2631</v>
      </c>
      <c r="B821" t="s">
        <v>2632</v>
      </c>
      <c r="C821" t="s">
        <v>2633</v>
      </c>
      <c r="D821">
        <v>3</v>
      </c>
      <c r="G821" s="86">
        <v>38353</v>
      </c>
      <c r="H821" t="s">
        <v>40</v>
      </c>
      <c r="J821" t="s">
        <v>40</v>
      </c>
      <c r="K821" t="s">
        <v>2632</v>
      </c>
    </row>
    <row r="822" spans="1:11">
      <c r="A822" t="s">
        <v>2634</v>
      </c>
      <c r="B822" t="s">
        <v>2635</v>
      </c>
      <c r="C822" t="s">
        <v>2636</v>
      </c>
      <c r="D822">
        <v>9</v>
      </c>
      <c r="G822" s="86">
        <v>38353</v>
      </c>
      <c r="H822" t="s">
        <v>40</v>
      </c>
      <c r="J822" t="s">
        <v>40</v>
      </c>
      <c r="K822" t="s">
        <v>2637</v>
      </c>
    </row>
    <row r="823" spans="1:11">
      <c r="A823" t="s">
        <v>2638</v>
      </c>
      <c r="B823" t="s">
        <v>2639</v>
      </c>
      <c r="C823" t="s">
        <v>539</v>
      </c>
      <c r="D823">
        <v>27</v>
      </c>
      <c r="G823" s="86">
        <v>38353</v>
      </c>
      <c r="H823" t="s">
        <v>40</v>
      </c>
      <c r="J823" t="s">
        <v>40</v>
      </c>
      <c r="K823" t="s">
        <v>2639</v>
      </c>
    </row>
    <row r="824" spans="1:11">
      <c r="A824" t="s">
        <v>2640</v>
      </c>
      <c r="B824" t="s">
        <v>2641</v>
      </c>
      <c r="C824" t="s">
        <v>2642</v>
      </c>
      <c r="D824">
        <v>12</v>
      </c>
      <c r="G824" s="86">
        <v>38353</v>
      </c>
      <c r="H824" t="s">
        <v>40</v>
      </c>
      <c r="J824" t="s">
        <v>2428</v>
      </c>
      <c r="K824" t="s">
        <v>2643</v>
      </c>
    </row>
    <row r="825" spans="1:11">
      <c r="A825" t="s">
        <v>2644</v>
      </c>
      <c r="B825" t="s">
        <v>2645</v>
      </c>
      <c r="C825" t="s">
        <v>2646</v>
      </c>
      <c r="D825">
        <v>7</v>
      </c>
      <c r="G825" s="86">
        <v>40729</v>
      </c>
      <c r="H825" t="s">
        <v>40</v>
      </c>
      <c r="J825" t="s">
        <v>40</v>
      </c>
      <c r="K825" t="s">
        <v>2645</v>
      </c>
    </row>
    <row r="826" spans="1:11">
      <c r="A826" t="s">
        <v>2647</v>
      </c>
      <c r="B826" t="s">
        <v>2648</v>
      </c>
      <c r="C826" t="s">
        <v>2649</v>
      </c>
      <c r="D826">
        <v>99</v>
      </c>
      <c r="G826" s="86">
        <v>40655</v>
      </c>
      <c r="H826" t="s">
        <v>40</v>
      </c>
      <c r="J826" t="s">
        <v>40</v>
      </c>
      <c r="K826" t="s">
        <v>2648</v>
      </c>
    </row>
    <row r="827" spans="1:11">
      <c r="A827" t="s">
        <v>2650</v>
      </c>
      <c r="B827" t="s">
        <v>2651</v>
      </c>
      <c r="C827" t="s">
        <v>2652</v>
      </c>
      <c r="D827">
        <v>23</v>
      </c>
      <c r="G827" s="86">
        <v>40655</v>
      </c>
      <c r="H827" t="s">
        <v>40</v>
      </c>
      <c r="J827" t="s">
        <v>40</v>
      </c>
      <c r="K827" t="s">
        <v>2651</v>
      </c>
    </row>
    <row r="828" spans="1:11">
      <c r="A828" t="s">
        <v>2653</v>
      </c>
      <c r="B828" t="s">
        <v>2654</v>
      </c>
      <c r="C828" t="s">
        <v>2655</v>
      </c>
      <c r="D828">
        <v>9</v>
      </c>
      <c r="G828" s="86">
        <v>40655</v>
      </c>
      <c r="H828" t="s">
        <v>40</v>
      </c>
      <c r="J828" t="s">
        <v>40</v>
      </c>
      <c r="K828" t="s">
        <v>2654</v>
      </c>
    </row>
    <row r="829" spans="1:11">
      <c r="A829" t="s">
        <v>2656</v>
      </c>
      <c r="B829" t="s">
        <v>2657</v>
      </c>
      <c r="C829" t="s">
        <v>2652</v>
      </c>
      <c r="D829">
        <v>22</v>
      </c>
      <c r="G829" s="86">
        <v>40655</v>
      </c>
      <c r="H829" t="s">
        <v>40</v>
      </c>
      <c r="J829" t="s">
        <v>40</v>
      </c>
      <c r="K829" t="s">
        <v>2657</v>
      </c>
    </row>
    <row r="830" spans="1:11">
      <c r="A830" t="s">
        <v>2658</v>
      </c>
      <c r="B830" t="s">
        <v>2659</v>
      </c>
      <c r="C830" t="s">
        <v>2652</v>
      </c>
      <c r="D830">
        <v>17</v>
      </c>
      <c r="G830" s="86">
        <v>40655</v>
      </c>
      <c r="H830" t="s">
        <v>40</v>
      </c>
      <c r="J830" t="s">
        <v>40</v>
      </c>
      <c r="K830" t="s">
        <v>2659</v>
      </c>
    </row>
    <row r="831" spans="1:11">
      <c r="A831" t="s">
        <v>2660</v>
      </c>
      <c r="B831" t="s">
        <v>2661</v>
      </c>
      <c r="C831" t="s">
        <v>2652</v>
      </c>
      <c r="D831">
        <v>17</v>
      </c>
      <c r="G831" s="86">
        <v>40655</v>
      </c>
      <c r="H831" t="s">
        <v>40</v>
      </c>
      <c r="J831" t="s">
        <v>40</v>
      </c>
      <c r="K831" t="s">
        <v>2661</v>
      </c>
    </row>
    <row r="832" spans="1:11">
      <c r="A832" t="s">
        <v>2662</v>
      </c>
      <c r="B832" t="s">
        <v>2663</v>
      </c>
      <c r="C832" t="s">
        <v>2652</v>
      </c>
      <c r="D832">
        <v>21</v>
      </c>
      <c r="G832" s="86">
        <v>40729</v>
      </c>
      <c r="H832" t="s">
        <v>40</v>
      </c>
      <c r="J832" t="s">
        <v>40</v>
      </c>
      <c r="K832" t="s">
        <v>2663</v>
      </c>
    </row>
    <row r="833" spans="1:11">
      <c r="A833" t="s">
        <v>2664</v>
      </c>
      <c r="B833" t="s">
        <v>2665</v>
      </c>
      <c r="C833" t="s">
        <v>2652</v>
      </c>
      <c r="D833">
        <v>12</v>
      </c>
      <c r="G833" s="86">
        <v>40655</v>
      </c>
      <c r="H833" t="s">
        <v>40</v>
      </c>
      <c r="J833" t="s">
        <v>40</v>
      </c>
      <c r="K833" t="s">
        <v>2665</v>
      </c>
    </row>
    <row r="834" spans="1:11">
      <c r="A834" t="s">
        <v>2666</v>
      </c>
      <c r="B834" t="s">
        <v>2667</v>
      </c>
      <c r="C834" t="s">
        <v>2668</v>
      </c>
      <c r="D834">
        <v>9</v>
      </c>
      <c r="G834" s="86">
        <v>40655</v>
      </c>
      <c r="H834" t="s">
        <v>40</v>
      </c>
      <c r="J834" t="s">
        <v>40</v>
      </c>
      <c r="K834" t="s">
        <v>2667</v>
      </c>
    </row>
    <row r="835" spans="1:11">
      <c r="A835" t="s">
        <v>2669</v>
      </c>
      <c r="B835" t="s">
        <v>2670</v>
      </c>
      <c r="C835" t="s">
        <v>2668</v>
      </c>
      <c r="D835">
        <v>9</v>
      </c>
      <c r="G835" s="86">
        <v>40655</v>
      </c>
      <c r="H835" t="s">
        <v>40</v>
      </c>
      <c r="J835" t="s">
        <v>40</v>
      </c>
      <c r="K835" t="s">
        <v>2670</v>
      </c>
    </row>
    <row r="836" spans="1:11">
      <c r="A836" t="s">
        <v>2671</v>
      </c>
      <c r="B836" t="s">
        <v>2672</v>
      </c>
      <c r="C836" t="s">
        <v>2673</v>
      </c>
      <c r="D836">
        <v>17</v>
      </c>
      <c r="G836" s="86">
        <v>40655</v>
      </c>
      <c r="H836" t="s">
        <v>40</v>
      </c>
      <c r="J836" t="s">
        <v>40</v>
      </c>
      <c r="K836" t="s">
        <v>2672</v>
      </c>
    </row>
    <row r="837" spans="1:11">
      <c r="A837" t="s">
        <v>2674</v>
      </c>
      <c r="B837" t="s">
        <v>2675</v>
      </c>
      <c r="C837" t="s">
        <v>2676</v>
      </c>
      <c r="D837">
        <v>73</v>
      </c>
      <c r="G837" s="86">
        <v>40729</v>
      </c>
      <c r="H837" t="s">
        <v>40</v>
      </c>
      <c r="J837" t="s">
        <v>40</v>
      </c>
      <c r="K837" t="s">
        <v>2675</v>
      </c>
    </row>
    <row r="838" spans="1:11">
      <c r="A838" t="s">
        <v>2677</v>
      </c>
      <c r="B838" t="s">
        <v>2678</v>
      </c>
      <c r="C838" t="s">
        <v>2676</v>
      </c>
      <c r="D838">
        <v>53</v>
      </c>
      <c r="G838" s="86">
        <v>40655</v>
      </c>
      <c r="H838" t="s">
        <v>40</v>
      </c>
      <c r="J838" t="s">
        <v>40</v>
      </c>
      <c r="K838" t="s">
        <v>2678</v>
      </c>
    </row>
    <row r="839" spans="1:11">
      <c r="A839" t="s">
        <v>2679</v>
      </c>
      <c r="B839" t="s">
        <v>2675</v>
      </c>
      <c r="C839" t="s">
        <v>2676</v>
      </c>
      <c r="D839">
        <v>46</v>
      </c>
      <c r="G839" s="86">
        <v>40729</v>
      </c>
      <c r="H839" t="s">
        <v>40</v>
      </c>
      <c r="J839" t="s">
        <v>40</v>
      </c>
      <c r="K839" t="s">
        <v>2675</v>
      </c>
    </row>
    <row r="840" spans="1:11">
      <c r="A840" t="s">
        <v>2680</v>
      </c>
      <c r="B840" t="s">
        <v>2681</v>
      </c>
      <c r="C840" t="s">
        <v>2682</v>
      </c>
      <c r="D840">
        <v>12</v>
      </c>
      <c r="G840" s="86">
        <v>40729</v>
      </c>
      <c r="H840" t="s">
        <v>40</v>
      </c>
      <c r="J840" t="s">
        <v>40</v>
      </c>
      <c r="K840" t="s">
        <v>2681</v>
      </c>
    </row>
    <row r="841" spans="1:11">
      <c r="A841" t="s">
        <v>2683</v>
      </c>
      <c r="B841" t="s">
        <v>1030</v>
      </c>
      <c r="D841">
        <v>7</v>
      </c>
      <c r="G841" s="86">
        <v>40729</v>
      </c>
      <c r="H841" t="s">
        <v>40</v>
      </c>
      <c r="J841" t="s">
        <v>40</v>
      </c>
      <c r="K841" t="s">
        <v>1030</v>
      </c>
    </row>
    <row r="842" spans="1:11">
      <c r="A842" t="s">
        <v>2684</v>
      </c>
      <c r="B842" t="s">
        <v>2685</v>
      </c>
      <c r="D842">
        <v>21</v>
      </c>
      <c r="G842" s="86">
        <v>40729</v>
      </c>
      <c r="H842" t="s">
        <v>40</v>
      </c>
      <c r="J842" t="s">
        <v>40</v>
      </c>
      <c r="K842" t="s">
        <v>2685</v>
      </c>
    </row>
    <row r="843" spans="1:11">
      <c r="A843" t="s">
        <v>2686</v>
      </c>
      <c r="B843" t="s">
        <v>2687</v>
      </c>
      <c r="D843">
        <v>7</v>
      </c>
      <c r="G843" s="86">
        <v>40729</v>
      </c>
      <c r="H843" t="s">
        <v>40</v>
      </c>
      <c r="J843" t="s">
        <v>40</v>
      </c>
      <c r="K843" t="s">
        <v>2687</v>
      </c>
    </row>
    <row r="844" spans="1:11">
      <c r="A844" t="s">
        <v>2688</v>
      </c>
      <c r="B844" t="s">
        <v>2689</v>
      </c>
      <c r="D844">
        <v>7</v>
      </c>
      <c r="G844" s="86">
        <v>40729</v>
      </c>
      <c r="H844" t="s">
        <v>40</v>
      </c>
      <c r="J844" t="s">
        <v>40</v>
      </c>
      <c r="K844" t="s">
        <v>2689</v>
      </c>
    </row>
    <row r="845" spans="1:11">
      <c r="A845" t="s">
        <v>2690</v>
      </c>
      <c r="B845" t="s">
        <v>2691</v>
      </c>
      <c r="C845" t="s">
        <v>2676</v>
      </c>
      <c r="D845">
        <v>9</v>
      </c>
      <c r="G845" s="86">
        <v>40655</v>
      </c>
      <c r="H845" t="s">
        <v>40</v>
      </c>
      <c r="J845" t="s">
        <v>40</v>
      </c>
      <c r="K845" t="s">
        <v>2691</v>
      </c>
    </row>
    <row r="846" spans="1:11">
      <c r="A846" t="s">
        <v>2692</v>
      </c>
      <c r="B846" t="s">
        <v>2693</v>
      </c>
      <c r="C846" t="s">
        <v>2646</v>
      </c>
      <c r="D846">
        <v>7</v>
      </c>
      <c r="G846" s="86">
        <v>40655</v>
      </c>
      <c r="H846" t="s">
        <v>40</v>
      </c>
      <c r="J846" t="s">
        <v>40</v>
      </c>
      <c r="K846" t="s">
        <v>2693</v>
      </c>
    </row>
    <row r="847" spans="1:11">
      <c r="A847" t="s">
        <v>2694</v>
      </c>
      <c r="B847" t="s">
        <v>2695</v>
      </c>
      <c r="C847" t="s">
        <v>2676</v>
      </c>
      <c r="D847">
        <v>26</v>
      </c>
      <c r="G847" s="86">
        <v>40729</v>
      </c>
      <c r="H847" t="s">
        <v>40</v>
      </c>
      <c r="J847" t="s">
        <v>40</v>
      </c>
      <c r="K847" t="s">
        <v>2695</v>
      </c>
    </row>
    <row r="848" spans="1:11">
      <c r="A848" t="s">
        <v>2696</v>
      </c>
      <c r="B848" t="s">
        <v>2697</v>
      </c>
      <c r="C848" t="s">
        <v>2676</v>
      </c>
      <c r="D848">
        <v>52</v>
      </c>
      <c r="G848" s="86">
        <v>40729</v>
      </c>
      <c r="H848" t="s">
        <v>40</v>
      </c>
      <c r="J848" t="s">
        <v>40</v>
      </c>
      <c r="K848" t="s">
        <v>2697</v>
      </c>
    </row>
    <row r="849" spans="1:11">
      <c r="A849" t="s">
        <v>2698</v>
      </c>
      <c r="B849" t="s">
        <v>2699</v>
      </c>
      <c r="C849" t="s">
        <v>2676</v>
      </c>
      <c r="D849">
        <v>22</v>
      </c>
      <c r="G849" s="86">
        <v>40655</v>
      </c>
      <c r="H849" t="s">
        <v>40</v>
      </c>
      <c r="J849" t="s">
        <v>40</v>
      </c>
      <c r="K849" t="s">
        <v>2699</v>
      </c>
    </row>
    <row r="850" spans="1:11">
      <c r="A850" t="s">
        <v>2700</v>
      </c>
      <c r="B850" t="s">
        <v>2701</v>
      </c>
      <c r="C850" t="s">
        <v>2702</v>
      </c>
      <c r="D850">
        <v>26</v>
      </c>
      <c r="G850" s="86">
        <v>40729</v>
      </c>
      <c r="H850" t="s">
        <v>40</v>
      </c>
      <c r="J850" t="s">
        <v>40</v>
      </c>
      <c r="K850" t="s">
        <v>2701</v>
      </c>
    </row>
    <row r="851" spans="1:11">
      <c r="A851" t="s">
        <v>2703</v>
      </c>
      <c r="B851" t="s">
        <v>2704</v>
      </c>
      <c r="C851" t="s">
        <v>2705</v>
      </c>
      <c r="D851">
        <v>22</v>
      </c>
      <c r="G851" s="86">
        <v>40655</v>
      </c>
      <c r="H851" t="s">
        <v>40</v>
      </c>
      <c r="J851" t="s">
        <v>40</v>
      </c>
      <c r="K851" t="s">
        <v>2704</v>
      </c>
    </row>
    <row r="852" spans="1:11">
      <c r="A852" t="s">
        <v>2706</v>
      </c>
      <c r="B852" t="s">
        <v>2707</v>
      </c>
      <c r="C852" t="s">
        <v>2655</v>
      </c>
      <c r="D852">
        <v>12</v>
      </c>
      <c r="G852" s="86">
        <v>40655</v>
      </c>
      <c r="H852" t="s">
        <v>40</v>
      </c>
      <c r="J852" t="s">
        <v>40</v>
      </c>
      <c r="K852" t="s">
        <v>2707</v>
      </c>
    </row>
    <row r="853" spans="1:11">
      <c r="A853" t="s">
        <v>2708</v>
      </c>
      <c r="B853" t="s">
        <v>2709</v>
      </c>
      <c r="C853" t="s">
        <v>2710</v>
      </c>
      <c r="D853">
        <v>12</v>
      </c>
      <c r="G853" s="86">
        <v>40655</v>
      </c>
      <c r="H853" t="s">
        <v>40</v>
      </c>
      <c r="J853" t="s">
        <v>40</v>
      </c>
      <c r="K853" t="s">
        <v>2709</v>
      </c>
    </row>
    <row r="854" spans="1:11">
      <c r="A854" t="s">
        <v>2711</v>
      </c>
      <c r="B854" t="s">
        <v>2712</v>
      </c>
      <c r="C854" t="s">
        <v>2713</v>
      </c>
      <c r="D854">
        <v>22</v>
      </c>
      <c r="G854" s="86">
        <v>40655</v>
      </c>
      <c r="H854" t="s">
        <v>40</v>
      </c>
      <c r="J854" t="s">
        <v>40</v>
      </c>
      <c r="K854" t="s">
        <v>2712</v>
      </c>
    </row>
    <row r="855" spans="1:11">
      <c r="A855" t="s">
        <v>2714</v>
      </c>
      <c r="B855" t="s">
        <v>2715</v>
      </c>
      <c r="C855" t="s">
        <v>2652</v>
      </c>
      <c r="D855">
        <v>23</v>
      </c>
      <c r="G855" s="86">
        <v>40655</v>
      </c>
      <c r="H855" t="s">
        <v>40</v>
      </c>
      <c r="J855" t="s">
        <v>40</v>
      </c>
      <c r="K855" t="s">
        <v>2716</v>
      </c>
    </row>
    <row r="856" spans="1:11">
      <c r="A856" t="s">
        <v>2717</v>
      </c>
      <c r="B856" t="s">
        <v>2718</v>
      </c>
      <c r="C856" t="s">
        <v>2646</v>
      </c>
      <c r="D856">
        <v>7</v>
      </c>
      <c r="G856" s="86">
        <v>40655</v>
      </c>
      <c r="H856" t="s">
        <v>40</v>
      </c>
      <c r="J856" t="s">
        <v>40</v>
      </c>
      <c r="K856" t="s">
        <v>2718</v>
      </c>
    </row>
    <row r="857" spans="1:11">
      <c r="A857" t="s">
        <v>2719</v>
      </c>
      <c r="B857" t="s">
        <v>2720</v>
      </c>
      <c r="C857" t="s">
        <v>2676</v>
      </c>
      <c r="D857">
        <v>26</v>
      </c>
      <c r="G857" s="86">
        <v>40729</v>
      </c>
      <c r="H857" t="s">
        <v>40</v>
      </c>
      <c r="J857" t="s">
        <v>40</v>
      </c>
      <c r="K857" t="s">
        <v>2720</v>
      </c>
    </row>
    <row r="858" spans="1:11">
      <c r="A858" t="s">
        <v>2721</v>
      </c>
      <c r="B858" t="s">
        <v>2722</v>
      </c>
      <c r="C858" t="s">
        <v>2676</v>
      </c>
      <c r="D858">
        <v>23</v>
      </c>
      <c r="G858" s="86">
        <v>40729</v>
      </c>
      <c r="H858" t="s">
        <v>40</v>
      </c>
      <c r="J858" t="s">
        <v>40</v>
      </c>
      <c r="K858" t="s">
        <v>2722</v>
      </c>
    </row>
    <row r="859" spans="1:11">
      <c r="A859" t="s">
        <v>2723</v>
      </c>
      <c r="B859" t="s">
        <v>2724</v>
      </c>
      <c r="C859" t="s">
        <v>2676</v>
      </c>
      <c r="D859">
        <v>68</v>
      </c>
      <c r="G859" s="86">
        <v>40729</v>
      </c>
      <c r="H859" t="s">
        <v>40</v>
      </c>
      <c r="J859" t="s">
        <v>40</v>
      </c>
      <c r="K859" t="s">
        <v>2724</v>
      </c>
    </row>
    <row r="860" spans="1:11">
      <c r="A860" t="s">
        <v>2725</v>
      </c>
      <c r="B860" t="s">
        <v>2726</v>
      </c>
      <c r="C860" t="s">
        <v>2727</v>
      </c>
      <c r="D860">
        <v>21</v>
      </c>
      <c r="G860" s="86">
        <v>40729</v>
      </c>
      <c r="H860" t="s">
        <v>40</v>
      </c>
      <c r="J860" t="s">
        <v>40</v>
      </c>
      <c r="K860" t="s">
        <v>2726</v>
      </c>
    </row>
    <row r="861" spans="1:11">
      <c r="A861" t="s">
        <v>2728</v>
      </c>
      <c r="B861" t="s">
        <v>2729</v>
      </c>
      <c r="C861" t="s">
        <v>2727</v>
      </c>
      <c r="D861">
        <v>41</v>
      </c>
      <c r="G861" s="86">
        <v>40729</v>
      </c>
      <c r="H861" t="s">
        <v>40</v>
      </c>
      <c r="J861" t="s">
        <v>40</v>
      </c>
      <c r="K861" t="s">
        <v>2729</v>
      </c>
    </row>
    <row r="862" spans="1:11">
      <c r="A862" t="s">
        <v>2730</v>
      </c>
      <c r="B862" t="s">
        <v>2731</v>
      </c>
      <c r="C862" t="s">
        <v>2727</v>
      </c>
      <c r="D862">
        <v>68</v>
      </c>
      <c r="G862" s="86">
        <v>40729</v>
      </c>
      <c r="H862" t="s">
        <v>40</v>
      </c>
      <c r="J862" t="s">
        <v>40</v>
      </c>
      <c r="K862" t="s">
        <v>2731</v>
      </c>
    </row>
    <row r="863" spans="1:11">
      <c r="A863" t="s">
        <v>2732</v>
      </c>
      <c r="B863" t="s">
        <v>2733</v>
      </c>
      <c r="C863" t="s">
        <v>2646</v>
      </c>
      <c r="D863">
        <v>7</v>
      </c>
      <c r="G863" s="86">
        <v>40729</v>
      </c>
      <c r="H863" t="s">
        <v>40</v>
      </c>
      <c r="J863" t="s">
        <v>40</v>
      </c>
      <c r="K863" t="s">
        <v>2733</v>
      </c>
    </row>
    <row r="864" spans="1:11">
      <c r="A864" t="s">
        <v>2734</v>
      </c>
      <c r="B864" t="s">
        <v>2735</v>
      </c>
      <c r="C864" t="s">
        <v>2646</v>
      </c>
      <c r="D864">
        <v>4</v>
      </c>
      <c r="G864" s="86">
        <v>40655</v>
      </c>
      <c r="H864" t="s">
        <v>40</v>
      </c>
      <c r="J864" t="s">
        <v>40</v>
      </c>
      <c r="K864" t="s">
        <v>2735</v>
      </c>
    </row>
    <row r="865" spans="1:11">
      <c r="A865" t="s">
        <v>2736</v>
      </c>
      <c r="B865" t="s">
        <v>2737</v>
      </c>
      <c r="C865" t="s">
        <v>2727</v>
      </c>
      <c r="D865">
        <v>9</v>
      </c>
      <c r="G865" s="86">
        <v>40729</v>
      </c>
      <c r="H865" t="s">
        <v>40</v>
      </c>
      <c r="J865" t="s">
        <v>40</v>
      </c>
      <c r="K865" t="s">
        <v>2737</v>
      </c>
    </row>
    <row r="866" spans="1:11">
      <c r="A866" t="s">
        <v>2738</v>
      </c>
      <c r="B866" t="s">
        <v>2739</v>
      </c>
      <c r="C866" t="s">
        <v>2727</v>
      </c>
      <c r="D866">
        <v>21</v>
      </c>
      <c r="G866" s="86">
        <v>40729</v>
      </c>
      <c r="H866" t="s">
        <v>40</v>
      </c>
      <c r="J866" t="s">
        <v>40</v>
      </c>
      <c r="K866" t="s">
        <v>2739</v>
      </c>
    </row>
    <row r="867" spans="1:11">
      <c r="A867" t="s">
        <v>2740</v>
      </c>
      <c r="B867" t="s">
        <v>2741</v>
      </c>
      <c r="C867" t="s">
        <v>2727</v>
      </c>
      <c r="D867">
        <v>22</v>
      </c>
      <c r="G867" s="86">
        <v>40655</v>
      </c>
      <c r="H867" t="s">
        <v>40</v>
      </c>
      <c r="J867" t="s">
        <v>40</v>
      </c>
      <c r="K867" t="s">
        <v>2741</v>
      </c>
    </row>
    <row r="868" spans="1:11">
      <c r="A868" t="s">
        <v>2742</v>
      </c>
      <c r="B868" t="s">
        <v>2743</v>
      </c>
      <c r="D868">
        <v>21</v>
      </c>
      <c r="G868" s="86">
        <v>40729</v>
      </c>
      <c r="H868" t="s">
        <v>40</v>
      </c>
      <c r="J868" t="s">
        <v>40</v>
      </c>
      <c r="K868" t="s">
        <v>2743</v>
      </c>
    </row>
    <row r="869" spans="1:11">
      <c r="A869" t="s">
        <v>2744</v>
      </c>
      <c r="B869" t="s">
        <v>2745</v>
      </c>
      <c r="C869" t="s">
        <v>2746</v>
      </c>
      <c r="D869">
        <v>21</v>
      </c>
      <c r="G869" s="86">
        <v>40729</v>
      </c>
      <c r="H869" t="s">
        <v>40</v>
      </c>
      <c r="J869" t="s">
        <v>40</v>
      </c>
      <c r="K869" t="s">
        <v>2745</v>
      </c>
    </row>
    <row r="870" spans="1:11">
      <c r="A870" t="s">
        <v>2747</v>
      </c>
      <c r="B870" t="s">
        <v>2748</v>
      </c>
      <c r="C870" t="s">
        <v>2668</v>
      </c>
      <c r="D870">
        <v>6</v>
      </c>
      <c r="G870" s="86">
        <v>40655</v>
      </c>
      <c r="H870" t="s">
        <v>40</v>
      </c>
      <c r="J870" t="s">
        <v>40</v>
      </c>
      <c r="K870" t="s">
        <v>2748</v>
      </c>
    </row>
    <row r="871" spans="1:11">
      <c r="A871" t="s">
        <v>2749</v>
      </c>
      <c r="B871" t="s">
        <v>2750</v>
      </c>
      <c r="C871" t="s">
        <v>2727</v>
      </c>
      <c r="D871">
        <v>26</v>
      </c>
      <c r="G871" s="86">
        <v>40729</v>
      </c>
      <c r="H871" t="s">
        <v>40</v>
      </c>
      <c r="J871" t="s">
        <v>40</v>
      </c>
      <c r="K871" t="s">
        <v>2750</v>
      </c>
    </row>
    <row r="872" spans="1:11">
      <c r="A872" t="s">
        <v>2751</v>
      </c>
      <c r="B872" t="s">
        <v>2752</v>
      </c>
      <c r="C872" t="s">
        <v>2727</v>
      </c>
      <c r="D872">
        <v>9</v>
      </c>
      <c r="G872" s="86">
        <v>40729</v>
      </c>
      <c r="H872" t="s">
        <v>40</v>
      </c>
      <c r="J872" t="s">
        <v>40</v>
      </c>
      <c r="K872" t="s">
        <v>2752</v>
      </c>
    </row>
    <row r="873" spans="1:11">
      <c r="A873" t="s">
        <v>2753</v>
      </c>
      <c r="B873" t="s">
        <v>2754</v>
      </c>
      <c r="C873" t="s">
        <v>2727</v>
      </c>
      <c r="D873">
        <v>12</v>
      </c>
      <c r="G873" s="86">
        <v>40655</v>
      </c>
      <c r="H873" t="s">
        <v>40</v>
      </c>
      <c r="J873" t="s">
        <v>40</v>
      </c>
      <c r="K873" t="s">
        <v>2754</v>
      </c>
    </row>
    <row r="874" spans="1:11">
      <c r="A874" t="s">
        <v>2755</v>
      </c>
      <c r="B874" t="s">
        <v>2756</v>
      </c>
      <c r="C874" t="s">
        <v>2727</v>
      </c>
      <c r="D874">
        <v>53</v>
      </c>
      <c r="G874" s="86">
        <v>40655</v>
      </c>
      <c r="H874" t="s">
        <v>40</v>
      </c>
      <c r="J874" t="s">
        <v>40</v>
      </c>
      <c r="K874" t="s">
        <v>2756</v>
      </c>
    </row>
    <row r="875" spans="1:11">
      <c r="A875" t="s">
        <v>2757</v>
      </c>
      <c r="B875" t="s">
        <v>2758</v>
      </c>
      <c r="C875" t="s">
        <v>2727</v>
      </c>
      <c r="D875">
        <v>10</v>
      </c>
      <c r="G875" s="86">
        <v>40655</v>
      </c>
      <c r="H875" t="s">
        <v>40</v>
      </c>
      <c r="J875" t="s">
        <v>40</v>
      </c>
      <c r="K875" t="s">
        <v>2758</v>
      </c>
    </row>
    <row r="876" spans="1:11">
      <c r="A876" t="s">
        <v>2759</v>
      </c>
      <c r="B876" t="s">
        <v>2760</v>
      </c>
      <c r="C876" t="s">
        <v>2761</v>
      </c>
      <c r="D876">
        <v>22</v>
      </c>
      <c r="G876" s="86">
        <v>40655</v>
      </c>
      <c r="H876" t="s">
        <v>40</v>
      </c>
      <c r="J876" t="s">
        <v>40</v>
      </c>
      <c r="K876" t="s">
        <v>2760</v>
      </c>
    </row>
    <row r="877" spans="1:11">
      <c r="A877" t="s">
        <v>2762</v>
      </c>
      <c r="B877" t="s">
        <v>2763</v>
      </c>
      <c r="C877" t="s">
        <v>2761</v>
      </c>
      <c r="D877">
        <v>17</v>
      </c>
      <c r="G877" s="86">
        <v>40655</v>
      </c>
      <c r="H877" t="s">
        <v>40</v>
      </c>
      <c r="J877" t="s">
        <v>40</v>
      </c>
      <c r="K877" t="s">
        <v>2764</v>
      </c>
    </row>
    <row r="878" spans="1:11">
      <c r="A878" t="s">
        <v>2765</v>
      </c>
      <c r="B878" t="s">
        <v>2766</v>
      </c>
      <c r="C878" t="s">
        <v>2761</v>
      </c>
      <c r="D878">
        <v>17</v>
      </c>
      <c r="G878" s="86">
        <v>40655</v>
      </c>
      <c r="H878" t="s">
        <v>40</v>
      </c>
      <c r="J878" t="s">
        <v>40</v>
      </c>
      <c r="K878" t="s">
        <v>2766</v>
      </c>
    </row>
    <row r="879" spans="1:11">
      <c r="A879" t="s">
        <v>2767</v>
      </c>
      <c r="B879" t="s">
        <v>2768</v>
      </c>
      <c r="C879" t="s">
        <v>2761</v>
      </c>
      <c r="D879">
        <v>12</v>
      </c>
      <c r="G879" s="86">
        <v>40655</v>
      </c>
      <c r="H879" t="s">
        <v>40</v>
      </c>
      <c r="J879" t="s">
        <v>40</v>
      </c>
      <c r="K879" t="s">
        <v>2768</v>
      </c>
    </row>
    <row r="880" spans="1:11">
      <c r="A880" t="s">
        <v>2769</v>
      </c>
      <c r="B880" t="s">
        <v>2770</v>
      </c>
      <c r="C880" t="s">
        <v>2761</v>
      </c>
      <c r="D880">
        <v>8</v>
      </c>
      <c r="G880" s="86">
        <v>40729</v>
      </c>
      <c r="H880" t="s">
        <v>40</v>
      </c>
      <c r="J880" t="s">
        <v>40</v>
      </c>
      <c r="K880" t="s">
        <v>2770</v>
      </c>
    </row>
    <row r="881" spans="1:11">
      <c r="A881" t="s">
        <v>2771</v>
      </c>
      <c r="B881" t="s">
        <v>2772</v>
      </c>
      <c r="D881">
        <v>7</v>
      </c>
      <c r="G881" s="86">
        <v>40729</v>
      </c>
      <c r="H881" t="s">
        <v>40</v>
      </c>
      <c r="J881" t="s">
        <v>40</v>
      </c>
      <c r="K881" t="s">
        <v>2772</v>
      </c>
    </row>
    <row r="882" spans="1:11">
      <c r="A882" t="s">
        <v>2773</v>
      </c>
      <c r="B882" t="s">
        <v>2774</v>
      </c>
      <c r="D882">
        <v>12</v>
      </c>
      <c r="G882" s="86">
        <v>40655</v>
      </c>
      <c r="H882" t="s">
        <v>40</v>
      </c>
      <c r="J882" t="s">
        <v>40</v>
      </c>
      <c r="K882" t="s">
        <v>2774</v>
      </c>
    </row>
    <row r="883" spans="1:11">
      <c r="A883" t="s">
        <v>2775</v>
      </c>
      <c r="B883" t="s">
        <v>2651</v>
      </c>
      <c r="C883" t="s">
        <v>2652</v>
      </c>
      <c r="D883">
        <v>23</v>
      </c>
      <c r="G883" s="86">
        <v>40729</v>
      </c>
      <c r="H883" t="s">
        <v>40</v>
      </c>
      <c r="J883" t="s">
        <v>40</v>
      </c>
      <c r="K883" t="s">
        <v>2651</v>
      </c>
    </row>
    <row r="884" spans="1:11">
      <c r="A884" t="s">
        <v>2776</v>
      </c>
      <c r="B884" t="s">
        <v>2777</v>
      </c>
      <c r="C884" t="s">
        <v>2702</v>
      </c>
      <c r="D884">
        <v>10</v>
      </c>
      <c r="G884" s="86">
        <v>40655</v>
      </c>
      <c r="H884" t="s">
        <v>40</v>
      </c>
      <c r="J884" t="s">
        <v>40</v>
      </c>
      <c r="K884" t="s">
        <v>2777</v>
      </c>
    </row>
    <row r="885" spans="1:11">
      <c r="A885" t="s">
        <v>2778</v>
      </c>
      <c r="B885" t="s">
        <v>2779</v>
      </c>
      <c r="C885" t="s">
        <v>2702</v>
      </c>
      <c r="D885">
        <v>21</v>
      </c>
      <c r="G885" s="86">
        <v>40729</v>
      </c>
      <c r="H885" t="s">
        <v>40</v>
      </c>
      <c r="J885" t="s">
        <v>40</v>
      </c>
      <c r="K885" t="s">
        <v>2779</v>
      </c>
    </row>
    <row r="886" spans="1:11">
      <c r="A886" t="s">
        <v>2780</v>
      </c>
      <c r="B886" t="s">
        <v>2781</v>
      </c>
      <c r="C886" t="s">
        <v>2782</v>
      </c>
      <c r="D886">
        <v>10</v>
      </c>
      <c r="G886" s="86">
        <v>40655</v>
      </c>
      <c r="H886" t="s">
        <v>40</v>
      </c>
      <c r="J886" t="s">
        <v>40</v>
      </c>
      <c r="K886" t="s">
        <v>2781</v>
      </c>
    </row>
    <row r="887" spans="1:11">
      <c r="A887" t="s">
        <v>2783</v>
      </c>
      <c r="B887" t="s">
        <v>2784</v>
      </c>
      <c r="C887" t="s">
        <v>2782</v>
      </c>
      <c r="D887">
        <v>12</v>
      </c>
      <c r="G887" s="86">
        <v>40655</v>
      </c>
      <c r="H887" t="s">
        <v>40</v>
      </c>
      <c r="J887" t="s">
        <v>40</v>
      </c>
      <c r="K887" t="s">
        <v>2784</v>
      </c>
    </row>
    <row r="888" spans="1:11">
      <c r="A888" t="s">
        <v>2785</v>
      </c>
      <c r="B888" t="s">
        <v>2786</v>
      </c>
      <c r="C888" t="s">
        <v>2761</v>
      </c>
      <c r="D888">
        <v>26</v>
      </c>
      <c r="G888" s="86">
        <v>40729</v>
      </c>
      <c r="H888" t="s">
        <v>40</v>
      </c>
      <c r="J888" t="s">
        <v>40</v>
      </c>
      <c r="K888" t="s">
        <v>2786</v>
      </c>
    </row>
    <row r="889" spans="1:11">
      <c r="A889" t="s">
        <v>2787</v>
      </c>
      <c r="B889" t="s">
        <v>2788</v>
      </c>
      <c r="C889" t="s">
        <v>2782</v>
      </c>
      <c r="D889">
        <v>10</v>
      </c>
      <c r="G889" s="86">
        <v>40655</v>
      </c>
      <c r="H889" t="s">
        <v>40</v>
      </c>
      <c r="J889" t="s">
        <v>40</v>
      </c>
      <c r="K889" t="s">
        <v>2788</v>
      </c>
    </row>
    <row r="890" spans="1:11">
      <c r="A890" t="s">
        <v>2789</v>
      </c>
      <c r="B890" t="s">
        <v>2790</v>
      </c>
      <c r="C890" t="s">
        <v>2782</v>
      </c>
      <c r="D890">
        <v>17</v>
      </c>
      <c r="G890" s="86">
        <v>40655</v>
      </c>
      <c r="H890" t="s">
        <v>40</v>
      </c>
      <c r="J890" t="s">
        <v>40</v>
      </c>
      <c r="K890" t="s">
        <v>2790</v>
      </c>
    </row>
    <row r="891" spans="1:11">
      <c r="A891" t="s">
        <v>2791</v>
      </c>
      <c r="B891" t="s">
        <v>2792</v>
      </c>
      <c r="C891" t="s">
        <v>2782</v>
      </c>
      <c r="D891">
        <v>22</v>
      </c>
      <c r="G891" s="86">
        <v>40655</v>
      </c>
      <c r="H891" t="s">
        <v>40</v>
      </c>
      <c r="J891" t="s">
        <v>40</v>
      </c>
      <c r="K891" t="s">
        <v>2792</v>
      </c>
    </row>
    <row r="892" spans="1:11">
      <c r="A892" t="s">
        <v>2793</v>
      </c>
      <c r="B892" t="s">
        <v>2794</v>
      </c>
      <c r="C892" t="s">
        <v>2782</v>
      </c>
      <c r="D892">
        <v>21</v>
      </c>
      <c r="G892" s="86">
        <v>40729</v>
      </c>
      <c r="H892" t="s">
        <v>40</v>
      </c>
      <c r="J892" t="s">
        <v>40</v>
      </c>
      <c r="K892" t="s">
        <v>2794</v>
      </c>
    </row>
    <row r="893" spans="1:11">
      <c r="A893" t="s">
        <v>2795</v>
      </c>
      <c r="B893" t="s">
        <v>2796</v>
      </c>
      <c r="D893">
        <v>11</v>
      </c>
      <c r="G893" s="86">
        <v>40729</v>
      </c>
      <c r="H893" t="s">
        <v>40</v>
      </c>
      <c r="J893" t="s">
        <v>40</v>
      </c>
      <c r="K893" t="s">
        <v>2796</v>
      </c>
    </row>
    <row r="894" spans="1:11">
      <c r="A894" t="s">
        <v>2797</v>
      </c>
      <c r="B894" t="s">
        <v>2798</v>
      </c>
      <c r="D894">
        <v>7</v>
      </c>
      <c r="G894" s="86">
        <v>40729</v>
      </c>
      <c r="H894" t="s">
        <v>40</v>
      </c>
      <c r="J894" t="s">
        <v>40</v>
      </c>
      <c r="K894" t="s">
        <v>2798</v>
      </c>
    </row>
    <row r="895" spans="1:11">
      <c r="A895" t="s">
        <v>2799</v>
      </c>
      <c r="B895" t="s">
        <v>2800</v>
      </c>
      <c r="D895">
        <v>7</v>
      </c>
      <c r="G895" s="86">
        <v>40729</v>
      </c>
      <c r="H895" t="s">
        <v>40</v>
      </c>
      <c r="J895" t="s">
        <v>40</v>
      </c>
      <c r="K895" t="s">
        <v>2800</v>
      </c>
    </row>
    <row r="896" spans="1:11">
      <c r="A896" t="s">
        <v>2801</v>
      </c>
      <c r="B896" t="s">
        <v>2802</v>
      </c>
      <c r="D896">
        <v>7</v>
      </c>
      <c r="G896" s="86">
        <v>40729</v>
      </c>
      <c r="H896" t="s">
        <v>40</v>
      </c>
      <c r="J896" t="s">
        <v>40</v>
      </c>
      <c r="K896" t="s">
        <v>2802</v>
      </c>
    </row>
    <row r="897" spans="1:11">
      <c r="A897" t="s">
        <v>2803</v>
      </c>
      <c r="B897" t="s">
        <v>2804</v>
      </c>
      <c r="D897">
        <v>23</v>
      </c>
      <c r="G897" s="86">
        <v>40729</v>
      </c>
      <c r="H897" t="s">
        <v>40</v>
      </c>
      <c r="J897" t="s">
        <v>40</v>
      </c>
      <c r="K897" t="s">
        <v>2804</v>
      </c>
    </row>
    <row r="898" spans="1:11">
      <c r="A898" t="s">
        <v>2805</v>
      </c>
      <c r="B898" t="s">
        <v>2806</v>
      </c>
      <c r="C898" t="s">
        <v>2782</v>
      </c>
      <c r="D898">
        <v>12</v>
      </c>
      <c r="G898" s="86">
        <v>40655</v>
      </c>
      <c r="H898" t="s">
        <v>40</v>
      </c>
      <c r="J898" t="s">
        <v>40</v>
      </c>
      <c r="K898" t="s">
        <v>2806</v>
      </c>
    </row>
    <row r="899" spans="1:11">
      <c r="A899" t="s">
        <v>2807</v>
      </c>
      <c r="B899" t="s">
        <v>2808</v>
      </c>
      <c r="D899">
        <v>12</v>
      </c>
      <c r="G899" s="86">
        <v>40655</v>
      </c>
      <c r="H899" t="s">
        <v>40</v>
      </c>
      <c r="J899" t="s">
        <v>40</v>
      </c>
      <c r="K899" t="s">
        <v>2808</v>
      </c>
    </row>
    <row r="900" spans="1:11">
      <c r="A900" t="s">
        <v>2809</v>
      </c>
      <c r="B900" t="s">
        <v>2810</v>
      </c>
      <c r="D900">
        <v>7</v>
      </c>
      <c r="G900" s="86">
        <v>40655</v>
      </c>
      <c r="H900" t="s">
        <v>40</v>
      </c>
      <c r="J900" t="s">
        <v>40</v>
      </c>
      <c r="K900" t="s">
        <v>2810</v>
      </c>
    </row>
    <row r="901" spans="1:11">
      <c r="A901" t="s">
        <v>2811</v>
      </c>
      <c r="B901" t="s">
        <v>2812</v>
      </c>
      <c r="C901" t="s">
        <v>2668</v>
      </c>
      <c r="D901">
        <v>7</v>
      </c>
      <c r="G901" s="86">
        <v>40729</v>
      </c>
      <c r="H901" t="s">
        <v>40</v>
      </c>
      <c r="J901" t="s">
        <v>40</v>
      </c>
      <c r="K901" t="s">
        <v>2812</v>
      </c>
    </row>
    <row r="902" spans="1:11">
      <c r="A902" t="s">
        <v>2813</v>
      </c>
      <c r="B902" t="s">
        <v>1424</v>
      </c>
      <c r="D902">
        <v>12</v>
      </c>
      <c r="G902" s="86">
        <v>40729</v>
      </c>
      <c r="H902" t="s">
        <v>40</v>
      </c>
      <c r="J902" t="s">
        <v>40</v>
      </c>
      <c r="K902" t="s">
        <v>1424</v>
      </c>
    </row>
    <row r="903" spans="1:11">
      <c r="A903" t="s">
        <v>2814</v>
      </c>
      <c r="B903" t="s">
        <v>2815</v>
      </c>
      <c r="C903" t="s">
        <v>2816</v>
      </c>
      <c r="D903">
        <v>12</v>
      </c>
      <c r="G903" s="86">
        <v>40655</v>
      </c>
      <c r="H903" t="s">
        <v>40</v>
      </c>
      <c r="J903" t="s">
        <v>40</v>
      </c>
      <c r="K903" t="s">
        <v>2815</v>
      </c>
    </row>
    <row r="904" spans="1:11">
      <c r="A904" t="s">
        <v>2817</v>
      </c>
      <c r="B904" t="s">
        <v>2818</v>
      </c>
      <c r="C904" t="s">
        <v>2819</v>
      </c>
      <c r="D904">
        <v>26</v>
      </c>
      <c r="G904" s="86">
        <v>40655</v>
      </c>
      <c r="H904" t="s">
        <v>40</v>
      </c>
      <c r="J904" t="s">
        <v>40</v>
      </c>
      <c r="K904" t="s">
        <v>2818</v>
      </c>
    </row>
    <row r="905" spans="1:11">
      <c r="A905" t="s">
        <v>2820</v>
      </c>
      <c r="B905" t="s">
        <v>2821</v>
      </c>
      <c r="C905" t="s">
        <v>2822</v>
      </c>
      <c r="D905">
        <v>12</v>
      </c>
      <c r="G905" s="86">
        <v>40655</v>
      </c>
      <c r="H905" t="s">
        <v>40</v>
      </c>
      <c r="J905" t="s">
        <v>40</v>
      </c>
      <c r="K905" t="s">
        <v>2821</v>
      </c>
    </row>
    <row r="906" spans="1:11">
      <c r="A906" t="s">
        <v>2823</v>
      </c>
      <c r="B906" t="s">
        <v>2824</v>
      </c>
      <c r="C906" t="s">
        <v>2819</v>
      </c>
      <c r="D906">
        <v>12</v>
      </c>
      <c r="G906" s="86">
        <v>40729</v>
      </c>
      <c r="H906" t="s">
        <v>40</v>
      </c>
      <c r="J906" t="s">
        <v>40</v>
      </c>
      <c r="K906" t="s">
        <v>2824</v>
      </c>
    </row>
    <row r="907" spans="1:11">
      <c r="A907" t="s">
        <v>2825</v>
      </c>
      <c r="B907" t="s">
        <v>2826</v>
      </c>
      <c r="C907" t="s">
        <v>2819</v>
      </c>
      <c r="D907">
        <v>12</v>
      </c>
      <c r="G907" s="86">
        <v>40655</v>
      </c>
      <c r="H907" t="s">
        <v>40</v>
      </c>
      <c r="J907" t="s">
        <v>40</v>
      </c>
      <c r="K907" t="s">
        <v>2826</v>
      </c>
    </row>
    <row r="908" spans="1:11">
      <c r="A908" t="s">
        <v>2827</v>
      </c>
      <c r="B908" t="s">
        <v>2828</v>
      </c>
      <c r="C908" t="s">
        <v>2819</v>
      </c>
      <c r="D908">
        <v>12</v>
      </c>
      <c r="G908" s="86">
        <v>40655</v>
      </c>
      <c r="H908" t="s">
        <v>40</v>
      </c>
      <c r="J908" t="s">
        <v>40</v>
      </c>
      <c r="K908" t="s">
        <v>2828</v>
      </c>
    </row>
    <row r="909" spans="1:11">
      <c r="A909" t="s">
        <v>2829</v>
      </c>
      <c r="B909" t="s">
        <v>2830</v>
      </c>
      <c r="C909" t="s">
        <v>2831</v>
      </c>
      <c r="D909">
        <v>23</v>
      </c>
      <c r="G909" s="86">
        <v>40729</v>
      </c>
      <c r="H909" t="s">
        <v>40</v>
      </c>
      <c r="J909" t="s">
        <v>40</v>
      </c>
      <c r="K909" t="s">
        <v>2830</v>
      </c>
    </row>
    <row r="910" spans="1:11">
      <c r="A910" t="s">
        <v>2832</v>
      </c>
      <c r="B910" t="s">
        <v>2833</v>
      </c>
      <c r="C910" t="s">
        <v>2831</v>
      </c>
      <c r="D910">
        <v>53</v>
      </c>
      <c r="G910" s="86">
        <v>40655</v>
      </c>
      <c r="H910" t="s">
        <v>40</v>
      </c>
      <c r="J910" t="s">
        <v>40</v>
      </c>
      <c r="K910" t="s">
        <v>2833</v>
      </c>
    </row>
    <row r="911" spans="1:11">
      <c r="A911" t="s">
        <v>2834</v>
      </c>
      <c r="B911" t="s">
        <v>2835</v>
      </c>
      <c r="C911" t="s">
        <v>2831</v>
      </c>
      <c r="D911">
        <v>38</v>
      </c>
      <c r="G911" s="86">
        <v>40729</v>
      </c>
      <c r="H911" t="s">
        <v>40</v>
      </c>
      <c r="J911" t="s">
        <v>40</v>
      </c>
      <c r="K911" t="s">
        <v>2835</v>
      </c>
    </row>
    <row r="912" spans="1:11">
      <c r="A912" t="s">
        <v>2836</v>
      </c>
      <c r="B912" t="s">
        <v>2837</v>
      </c>
      <c r="C912" t="s">
        <v>2838</v>
      </c>
      <c r="D912">
        <v>21</v>
      </c>
      <c r="G912" s="86">
        <v>40729</v>
      </c>
      <c r="H912" t="s">
        <v>40</v>
      </c>
      <c r="J912" t="s">
        <v>40</v>
      </c>
      <c r="K912" t="s">
        <v>2837</v>
      </c>
    </row>
    <row r="913" spans="1:11">
      <c r="A913" t="s">
        <v>2839</v>
      </c>
      <c r="B913" t="s">
        <v>2840</v>
      </c>
      <c r="C913" t="s">
        <v>2831</v>
      </c>
      <c r="D913">
        <v>68</v>
      </c>
      <c r="G913" s="86">
        <v>40729</v>
      </c>
      <c r="H913" t="s">
        <v>40</v>
      </c>
      <c r="J913" t="s">
        <v>40</v>
      </c>
      <c r="K913" t="s">
        <v>2841</v>
      </c>
    </row>
    <row r="914" spans="1:11">
      <c r="A914" t="s">
        <v>2842</v>
      </c>
      <c r="B914" t="s">
        <v>2843</v>
      </c>
      <c r="C914" t="s">
        <v>2831</v>
      </c>
      <c r="D914">
        <v>21</v>
      </c>
      <c r="G914" s="86">
        <v>40729</v>
      </c>
      <c r="H914" t="s">
        <v>40</v>
      </c>
      <c r="J914" t="s">
        <v>40</v>
      </c>
      <c r="K914" t="s">
        <v>2843</v>
      </c>
    </row>
    <row r="915" spans="1:11">
      <c r="A915" t="s">
        <v>2844</v>
      </c>
      <c r="B915" t="s">
        <v>2845</v>
      </c>
      <c r="C915" t="s">
        <v>2831</v>
      </c>
      <c r="D915">
        <v>22</v>
      </c>
      <c r="G915" s="86">
        <v>40655</v>
      </c>
      <c r="H915" t="s">
        <v>40</v>
      </c>
      <c r="J915" t="s">
        <v>40</v>
      </c>
      <c r="K915" t="s">
        <v>2845</v>
      </c>
    </row>
    <row r="916" spans="1:11">
      <c r="A916" t="s">
        <v>2846</v>
      </c>
      <c r="B916" t="s">
        <v>2847</v>
      </c>
      <c r="D916">
        <v>10</v>
      </c>
      <c r="G916" s="86">
        <v>40655</v>
      </c>
      <c r="H916" t="s">
        <v>40</v>
      </c>
      <c r="J916" t="s">
        <v>40</v>
      </c>
      <c r="K916" t="s">
        <v>2847</v>
      </c>
    </row>
    <row r="917" spans="1:11">
      <c r="A917" t="s">
        <v>2848</v>
      </c>
      <c r="B917" t="s">
        <v>2849</v>
      </c>
      <c r="C917" t="s">
        <v>2649</v>
      </c>
      <c r="D917">
        <v>23</v>
      </c>
      <c r="G917" s="86">
        <v>40655</v>
      </c>
      <c r="H917" t="s">
        <v>40</v>
      </c>
      <c r="J917" t="s">
        <v>40</v>
      </c>
      <c r="K917" t="s">
        <v>2849</v>
      </c>
    </row>
    <row r="918" spans="1:11">
      <c r="A918" t="s">
        <v>2850</v>
      </c>
      <c r="B918" t="s">
        <v>2851</v>
      </c>
      <c r="C918" t="s">
        <v>2852</v>
      </c>
      <c r="D918">
        <v>21</v>
      </c>
      <c r="G918" s="86">
        <v>40729</v>
      </c>
      <c r="H918" t="s">
        <v>40</v>
      </c>
      <c r="J918" t="s">
        <v>40</v>
      </c>
      <c r="K918" t="s">
        <v>2853</v>
      </c>
    </row>
    <row r="919" spans="1:11">
      <c r="A919" t="s">
        <v>2854</v>
      </c>
      <c r="B919" t="s">
        <v>2855</v>
      </c>
      <c r="C919" t="s">
        <v>2856</v>
      </c>
      <c r="D919">
        <v>22</v>
      </c>
      <c r="G919" s="86">
        <v>40655</v>
      </c>
      <c r="H919" t="s">
        <v>40</v>
      </c>
      <c r="J919" t="s">
        <v>40</v>
      </c>
      <c r="K919" t="s">
        <v>2855</v>
      </c>
    </row>
    <row r="920" spans="1:11">
      <c r="A920" t="s">
        <v>2857</v>
      </c>
      <c r="B920" t="s">
        <v>2858</v>
      </c>
      <c r="C920" t="s">
        <v>2856</v>
      </c>
      <c r="D920">
        <v>21</v>
      </c>
      <c r="G920" s="86">
        <v>40729</v>
      </c>
      <c r="H920" t="s">
        <v>40</v>
      </c>
      <c r="J920" t="s">
        <v>40</v>
      </c>
      <c r="K920" t="s">
        <v>2858</v>
      </c>
    </row>
    <row r="921" spans="1:11">
      <c r="A921" t="s">
        <v>2859</v>
      </c>
      <c r="B921" t="s">
        <v>2860</v>
      </c>
      <c r="C921" t="s">
        <v>2649</v>
      </c>
      <c r="D921">
        <v>23</v>
      </c>
      <c r="G921" s="86">
        <v>40729</v>
      </c>
      <c r="H921" t="s">
        <v>40</v>
      </c>
      <c r="J921" t="s">
        <v>40</v>
      </c>
      <c r="K921" t="s">
        <v>2860</v>
      </c>
    </row>
    <row r="922" spans="1:11">
      <c r="A922" t="s">
        <v>2861</v>
      </c>
      <c r="B922" t="s">
        <v>2862</v>
      </c>
      <c r="C922" t="s">
        <v>2852</v>
      </c>
      <c r="D922">
        <v>23</v>
      </c>
      <c r="G922" s="86">
        <v>40729</v>
      </c>
      <c r="H922" t="s">
        <v>40</v>
      </c>
      <c r="J922" t="s">
        <v>40</v>
      </c>
      <c r="K922" t="s">
        <v>2862</v>
      </c>
    </row>
    <row r="923" spans="1:11">
      <c r="A923" t="s">
        <v>2863</v>
      </c>
      <c r="B923" t="s">
        <v>2864</v>
      </c>
      <c r="C923" t="s">
        <v>2856</v>
      </c>
      <c r="D923">
        <v>9</v>
      </c>
      <c r="G923" s="86">
        <v>40655</v>
      </c>
      <c r="H923" t="s">
        <v>40</v>
      </c>
      <c r="J923" t="s">
        <v>40</v>
      </c>
      <c r="K923" t="s">
        <v>2864</v>
      </c>
    </row>
    <row r="924" spans="1:11">
      <c r="A924" t="s">
        <v>2865</v>
      </c>
      <c r="B924" t="s">
        <v>2866</v>
      </c>
      <c r="C924" t="s">
        <v>2856</v>
      </c>
      <c r="D924">
        <v>12</v>
      </c>
      <c r="G924" s="86">
        <v>40655</v>
      </c>
      <c r="H924" t="s">
        <v>40</v>
      </c>
      <c r="J924" t="s">
        <v>40</v>
      </c>
      <c r="K924" t="s">
        <v>2866</v>
      </c>
    </row>
    <row r="925" spans="1:11">
      <c r="A925" t="s">
        <v>2867</v>
      </c>
      <c r="B925" t="s">
        <v>2868</v>
      </c>
      <c r="C925" t="s">
        <v>2856</v>
      </c>
      <c r="D925">
        <v>12</v>
      </c>
      <c r="G925" s="86">
        <v>40655</v>
      </c>
      <c r="H925" t="s">
        <v>40</v>
      </c>
      <c r="J925" t="s">
        <v>40</v>
      </c>
      <c r="K925" t="s">
        <v>2868</v>
      </c>
    </row>
    <row r="926" spans="1:11">
      <c r="A926" t="s">
        <v>2869</v>
      </c>
      <c r="B926" t="s">
        <v>2870</v>
      </c>
      <c r="C926" t="s">
        <v>2856</v>
      </c>
      <c r="D926">
        <v>12</v>
      </c>
      <c r="G926" s="86">
        <v>40655</v>
      </c>
      <c r="H926" t="s">
        <v>40</v>
      </c>
      <c r="J926" t="s">
        <v>40</v>
      </c>
      <c r="K926" t="s">
        <v>2870</v>
      </c>
    </row>
    <row r="927" spans="1:11">
      <c r="A927" t="s">
        <v>2871</v>
      </c>
      <c r="B927" t="s">
        <v>2872</v>
      </c>
      <c r="C927" t="s">
        <v>2856</v>
      </c>
      <c r="D927">
        <v>21</v>
      </c>
      <c r="G927" s="86">
        <v>40729</v>
      </c>
      <c r="H927" t="s">
        <v>40</v>
      </c>
      <c r="J927" t="s">
        <v>40</v>
      </c>
      <c r="K927" t="s">
        <v>2872</v>
      </c>
    </row>
    <row r="928" spans="1:11">
      <c r="A928" t="s">
        <v>2873</v>
      </c>
      <c r="B928" t="s">
        <v>2874</v>
      </c>
      <c r="C928" t="s">
        <v>2852</v>
      </c>
      <c r="D928">
        <v>26</v>
      </c>
      <c r="G928" s="86">
        <v>40729</v>
      </c>
      <c r="H928" t="s">
        <v>40</v>
      </c>
      <c r="J928" t="s">
        <v>40</v>
      </c>
      <c r="K928" t="s">
        <v>2874</v>
      </c>
    </row>
    <row r="929" spans="1:11">
      <c r="A929" t="s">
        <v>2875</v>
      </c>
      <c r="B929" t="s">
        <v>2876</v>
      </c>
      <c r="C929" t="s">
        <v>2856</v>
      </c>
      <c r="D929">
        <v>7</v>
      </c>
      <c r="G929" s="86">
        <v>40729</v>
      </c>
      <c r="H929" t="s">
        <v>40</v>
      </c>
      <c r="J929" t="s">
        <v>40</v>
      </c>
      <c r="K929" t="s">
        <v>2876</v>
      </c>
    </row>
    <row r="930" spans="1:11">
      <c r="A930" t="s">
        <v>2877</v>
      </c>
      <c r="B930" t="s">
        <v>2878</v>
      </c>
      <c r="C930" t="s">
        <v>2856</v>
      </c>
      <c r="D930">
        <v>7</v>
      </c>
      <c r="G930" s="86">
        <v>40729</v>
      </c>
      <c r="H930" t="s">
        <v>40</v>
      </c>
      <c r="J930" t="s">
        <v>40</v>
      </c>
      <c r="K930" t="s">
        <v>2878</v>
      </c>
    </row>
    <row r="931" spans="1:11">
      <c r="A931" t="s">
        <v>2879</v>
      </c>
      <c r="B931" t="s">
        <v>2880</v>
      </c>
      <c r="C931" t="s">
        <v>2881</v>
      </c>
      <c r="D931">
        <v>9</v>
      </c>
      <c r="G931" s="86">
        <v>40655</v>
      </c>
      <c r="H931" t="s">
        <v>40</v>
      </c>
      <c r="J931" t="s">
        <v>40</v>
      </c>
      <c r="K931" t="s">
        <v>2880</v>
      </c>
    </row>
    <row r="932" spans="1:11">
      <c r="A932" t="s">
        <v>2882</v>
      </c>
      <c r="B932" t="s">
        <v>2883</v>
      </c>
      <c r="C932" t="s">
        <v>2856</v>
      </c>
      <c r="D932">
        <v>9</v>
      </c>
      <c r="G932" s="86">
        <v>40729</v>
      </c>
      <c r="H932" t="s">
        <v>40</v>
      </c>
      <c r="J932" t="s">
        <v>40</v>
      </c>
      <c r="K932" t="s">
        <v>2883</v>
      </c>
    </row>
    <row r="933" spans="1:11">
      <c r="A933" t="s">
        <v>2884</v>
      </c>
      <c r="B933" t="s">
        <v>2885</v>
      </c>
      <c r="C933" t="s">
        <v>2886</v>
      </c>
      <c r="D933">
        <v>12</v>
      </c>
      <c r="G933" s="86">
        <v>40655</v>
      </c>
      <c r="H933" t="s">
        <v>40</v>
      </c>
      <c r="J933" t="s">
        <v>40</v>
      </c>
      <c r="K933" t="s">
        <v>2885</v>
      </c>
    </row>
    <row r="934" spans="1:11">
      <c r="A934" t="s">
        <v>2887</v>
      </c>
      <c r="B934" t="s">
        <v>2888</v>
      </c>
      <c r="C934" t="s">
        <v>2856</v>
      </c>
      <c r="D934">
        <v>12</v>
      </c>
      <c r="G934" s="86">
        <v>40729</v>
      </c>
      <c r="H934" t="s">
        <v>40</v>
      </c>
      <c r="J934" t="s">
        <v>40</v>
      </c>
      <c r="K934" t="s">
        <v>2888</v>
      </c>
    </row>
    <row r="935" spans="1:11">
      <c r="A935" t="s">
        <v>2889</v>
      </c>
      <c r="B935" t="s">
        <v>2890</v>
      </c>
      <c r="C935" t="s">
        <v>2881</v>
      </c>
      <c r="D935">
        <v>26</v>
      </c>
      <c r="G935" s="86">
        <v>40729</v>
      </c>
      <c r="H935" t="s">
        <v>40</v>
      </c>
      <c r="J935" t="s">
        <v>40</v>
      </c>
      <c r="K935" t="s">
        <v>2891</v>
      </c>
    </row>
    <row r="936" spans="1:11">
      <c r="A936" t="s">
        <v>2892</v>
      </c>
      <c r="B936" t="s">
        <v>2893</v>
      </c>
      <c r="C936" t="s">
        <v>2649</v>
      </c>
      <c r="D936">
        <v>9</v>
      </c>
      <c r="G936" s="86">
        <v>40729</v>
      </c>
      <c r="H936" t="s">
        <v>40</v>
      </c>
      <c r="J936" t="s">
        <v>40</v>
      </c>
      <c r="K936" t="s">
        <v>2893</v>
      </c>
    </row>
    <row r="937" spans="1:11">
      <c r="A937" t="s">
        <v>2894</v>
      </c>
      <c r="B937" t="s">
        <v>2895</v>
      </c>
      <c r="C937" t="s">
        <v>2649</v>
      </c>
      <c r="D937">
        <v>21</v>
      </c>
      <c r="G937" s="86">
        <v>40729</v>
      </c>
      <c r="H937" t="s">
        <v>40</v>
      </c>
      <c r="J937" t="s">
        <v>40</v>
      </c>
      <c r="K937" t="s">
        <v>2895</v>
      </c>
    </row>
    <row r="938" spans="1:11">
      <c r="A938" t="s">
        <v>2896</v>
      </c>
      <c r="B938" t="s">
        <v>2648</v>
      </c>
      <c r="C938" t="s">
        <v>2649</v>
      </c>
      <c r="D938">
        <v>49</v>
      </c>
      <c r="G938" s="86">
        <v>40729</v>
      </c>
      <c r="H938" t="s">
        <v>40</v>
      </c>
      <c r="J938" t="s">
        <v>40</v>
      </c>
      <c r="K938" t="s">
        <v>2648</v>
      </c>
    </row>
    <row r="939" spans="1:11">
      <c r="A939" t="s">
        <v>2897</v>
      </c>
      <c r="B939" t="s">
        <v>2898</v>
      </c>
      <c r="C939" t="s">
        <v>2649</v>
      </c>
      <c r="D939">
        <v>56</v>
      </c>
      <c r="G939" s="86">
        <v>40729</v>
      </c>
      <c r="H939" t="s">
        <v>40</v>
      </c>
      <c r="J939" t="s">
        <v>40</v>
      </c>
      <c r="K939" t="s">
        <v>2898</v>
      </c>
    </row>
    <row r="940" spans="1:11">
      <c r="A940" t="s">
        <v>2899</v>
      </c>
      <c r="B940" t="s">
        <v>2900</v>
      </c>
      <c r="C940" t="s">
        <v>2649</v>
      </c>
      <c r="D940">
        <v>53</v>
      </c>
      <c r="G940" s="86">
        <v>40655</v>
      </c>
      <c r="H940" t="s">
        <v>40</v>
      </c>
      <c r="J940" t="s">
        <v>40</v>
      </c>
      <c r="K940" t="s">
        <v>2900</v>
      </c>
    </row>
    <row r="941" spans="1:11">
      <c r="A941" t="s">
        <v>2901</v>
      </c>
      <c r="B941" t="s">
        <v>2902</v>
      </c>
      <c r="C941" t="s">
        <v>2649</v>
      </c>
      <c r="D941">
        <v>12</v>
      </c>
      <c r="G941" s="86">
        <v>40655</v>
      </c>
      <c r="H941" t="s">
        <v>40</v>
      </c>
      <c r="J941" t="s">
        <v>40</v>
      </c>
      <c r="K941" t="s">
        <v>2902</v>
      </c>
    </row>
    <row r="942" spans="1:11">
      <c r="A942" t="s">
        <v>2903</v>
      </c>
      <c r="B942" t="s">
        <v>2904</v>
      </c>
      <c r="C942" t="s">
        <v>2649</v>
      </c>
      <c r="D942">
        <v>21</v>
      </c>
      <c r="G942" s="86">
        <v>40729</v>
      </c>
      <c r="H942" t="s">
        <v>40</v>
      </c>
      <c r="J942" t="s">
        <v>40</v>
      </c>
      <c r="K942" t="s">
        <v>2904</v>
      </c>
    </row>
    <row r="943" spans="1:11">
      <c r="A943" t="s">
        <v>2905</v>
      </c>
      <c r="B943" t="s">
        <v>2648</v>
      </c>
      <c r="C943" t="s">
        <v>2649</v>
      </c>
      <c r="D943">
        <v>75</v>
      </c>
      <c r="G943" s="86">
        <v>40729</v>
      </c>
      <c r="H943" t="s">
        <v>40</v>
      </c>
      <c r="J943" t="s">
        <v>40</v>
      </c>
      <c r="K943" t="s">
        <v>2648</v>
      </c>
    </row>
    <row r="944" spans="1:11">
      <c r="A944" t="s">
        <v>2906</v>
      </c>
      <c r="B944" t="s">
        <v>2907</v>
      </c>
      <c r="C944" t="s">
        <v>2649</v>
      </c>
      <c r="D944">
        <v>22</v>
      </c>
      <c r="G944" s="86">
        <v>40655</v>
      </c>
      <c r="H944" t="s">
        <v>40</v>
      </c>
      <c r="J944" t="s">
        <v>40</v>
      </c>
      <c r="K944" t="s">
        <v>2907</v>
      </c>
    </row>
    <row r="945" spans="1:11">
      <c r="A945" t="s">
        <v>2908</v>
      </c>
      <c r="B945" t="s">
        <v>2909</v>
      </c>
      <c r="C945" t="s">
        <v>2649</v>
      </c>
      <c r="D945">
        <v>23</v>
      </c>
      <c r="G945" s="86">
        <v>40655</v>
      </c>
      <c r="H945" t="s">
        <v>40</v>
      </c>
      <c r="J945" t="s">
        <v>40</v>
      </c>
      <c r="K945" t="s">
        <v>2909</v>
      </c>
    </row>
    <row r="946" spans="1:11">
      <c r="A946" t="s">
        <v>2910</v>
      </c>
      <c r="B946" t="s">
        <v>2911</v>
      </c>
      <c r="C946" t="s">
        <v>2649</v>
      </c>
      <c r="D946">
        <v>17</v>
      </c>
      <c r="G946" s="86">
        <v>40655</v>
      </c>
      <c r="H946" t="s">
        <v>40</v>
      </c>
      <c r="J946" t="s">
        <v>40</v>
      </c>
      <c r="K946" t="s">
        <v>2911</v>
      </c>
    </row>
    <row r="947" spans="1:11">
      <c r="A947" t="s">
        <v>2912</v>
      </c>
      <c r="B947" t="s">
        <v>2913</v>
      </c>
      <c r="C947" t="s">
        <v>2649</v>
      </c>
      <c r="D947">
        <v>17</v>
      </c>
      <c r="G947" s="86">
        <v>40655</v>
      </c>
      <c r="H947" t="s">
        <v>40</v>
      </c>
      <c r="J947" t="s">
        <v>40</v>
      </c>
      <c r="K947" t="s">
        <v>2913</v>
      </c>
    </row>
    <row r="948" spans="1:11">
      <c r="A948" t="s">
        <v>2914</v>
      </c>
      <c r="B948" t="s">
        <v>2915</v>
      </c>
      <c r="C948" t="s">
        <v>2649</v>
      </c>
      <c r="D948">
        <v>12</v>
      </c>
      <c r="G948" s="86">
        <v>40655</v>
      </c>
      <c r="H948" t="s">
        <v>40</v>
      </c>
      <c r="J948" t="s">
        <v>40</v>
      </c>
      <c r="K948" t="s">
        <v>2915</v>
      </c>
    </row>
    <row r="949" spans="1:11">
      <c r="A949" t="s">
        <v>2916</v>
      </c>
      <c r="B949" t="s">
        <v>2917</v>
      </c>
      <c r="C949" t="s">
        <v>2649</v>
      </c>
      <c r="D949">
        <v>12</v>
      </c>
      <c r="G949" s="86">
        <v>40655</v>
      </c>
      <c r="H949" t="s">
        <v>40</v>
      </c>
      <c r="J949" t="s">
        <v>40</v>
      </c>
      <c r="K949" t="s">
        <v>2917</v>
      </c>
    </row>
    <row r="950" spans="1:11">
      <c r="A950" t="s">
        <v>2918</v>
      </c>
      <c r="B950" t="s">
        <v>2919</v>
      </c>
      <c r="C950" t="s">
        <v>2920</v>
      </c>
      <c r="D950">
        <v>38</v>
      </c>
      <c r="G950" s="86">
        <v>40729</v>
      </c>
      <c r="H950" t="s">
        <v>40</v>
      </c>
      <c r="J950" t="s">
        <v>40</v>
      </c>
      <c r="K950" t="s">
        <v>2919</v>
      </c>
    </row>
    <row r="951" spans="1:11">
      <c r="A951" t="s">
        <v>2921</v>
      </c>
      <c r="B951" t="s">
        <v>2922</v>
      </c>
      <c r="C951" t="s">
        <v>2649</v>
      </c>
      <c r="D951">
        <v>9</v>
      </c>
      <c r="G951" s="86">
        <v>40655</v>
      </c>
      <c r="H951" t="s">
        <v>40</v>
      </c>
      <c r="J951" t="s">
        <v>40</v>
      </c>
      <c r="K951" t="s">
        <v>2922</v>
      </c>
    </row>
    <row r="952" spans="1:11">
      <c r="A952" t="s">
        <v>2923</v>
      </c>
      <c r="B952" t="s">
        <v>2772</v>
      </c>
      <c r="D952">
        <v>7</v>
      </c>
      <c r="G952" s="86">
        <v>40729</v>
      </c>
      <c r="H952" t="s">
        <v>40</v>
      </c>
      <c r="J952" t="s">
        <v>40</v>
      </c>
      <c r="K952" t="s">
        <v>2772</v>
      </c>
    </row>
    <row r="953" spans="1:11">
      <c r="A953" t="s">
        <v>2924</v>
      </c>
      <c r="B953" t="s">
        <v>2925</v>
      </c>
      <c r="C953" t="s">
        <v>2649</v>
      </c>
      <c r="D953">
        <v>135</v>
      </c>
      <c r="G953" s="86">
        <v>40729</v>
      </c>
      <c r="H953" t="s">
        <v>40</v>
      </c>
      <c r="J953" t="s">
        <v>40</v>
      </c>
      <c r="K953" t="s">
        <v>2926</v>
      </c>
    </row>
    <row r="954" spans="1:11">
      <c r="A954" t="s">
        <v>2927</v>
      </c>
      <c r="B954" t="s">
        <v>2928</v>
      </c>
      <c r="D954">
        <v>23</v>
      </c>
      <c r="G954" s="86">
        <v>40655</v>
      </c>
      <c r="H954" t="s">
        <v>40</v>
      </c>
      <c r="J954" t="s">
        <v>40</v>
      </c>
      <c r="K954" t="s">
        <v>2928</v>
      </c>
    </row>
    <row r="955" spans="1:11">
      <c r="A955" t="s">
        <v>2929</v>
      </c>
      <c r="B955" t="s">
        <v>2930</v>
      </c>
      <c r="D955">
        <v>23</v>
      </c>
      <c r="G955" s="86">
        <v>40655</v>
      </c>
      <c r="H955" t="s">
        <v>40</v>
      </c>
      <c r="J955" t="s">
        <v>40</v>
      </c>
      <c r="K955" t="s">
        <v>2930</v>
      </c>
    </row>
    <row r="956" spans="1:11">
      <c r="A956" t="s">
        <v>2931</v>
      </c>
      <c r="B956" t="s">
        <v>2932</v>
      </c>
      <c r="D956">
        <v>12</v>
      </c>
      <c r="G956" s="86">
        <v>40655</v>
      </c>
      <c r="H956" t="s">
        <v>40</v>
      </c>
      <c r="J956" t="s">
        <v>40</v>
      </c>
      <c r="K956" t="s">
        <v>2932</v>
      </c>
    </row>
    <row r="957" spans="1:11">
      <c r="A957" t="s">
        <v>2933</v>
      </c>
      <c r="B957" t="s">
        <v>2774</v>
      </c>
      <c r="D957">
        <v>12</v>
      </c>
      <c r="G957" s="86">
        <v>40655</v>
      </c>
      <c r="H957" t="s">
        <v>40</v>
      </c>
      <c r="J957" t="s">
        <v>40</v>
      </c>
      <c r="K957" t="s">
        <v>2774</v>
      </c>
    </row>
    <row r="958" spans="1:11">
      <c r="A958" t="s">
        <v>2934</v>
      </c>
      <c r="B958" t="s">
        <v>2935</v>
      </c>
      <c r="C958" t="s">
        <v>2668</v>
      </c>
      <c r="D958">
        <v>26</v>
      </c>
      <c r="G958" s="86">
        <v>40729</v>
      </c>
      <c r="H958" t="s">
        <v>40</v>
      </c>
      <c r="J958" t="s">
        <v>40</v>
      </c>
      <c r="K958" t="s">
        <v>2935</v>
      </c>
    </row>
    <row r="959" spans="1:11">
      <c r="A959" t="s">
        <v>2936</v>
      </c>
      <c r="B959" t="s">
        <v>2937</v>
      </c>
      <c r="C959" t="s">
        <v>2655</v>
      </c>
      <c r="D959">
        <v>22</v>
      </c>
      <c r="G959" s="86">
        <v>40655</v>
      </c>
      <c r="H959" t="s">
        <v>40</v>
      </c>
      <c r="J959" t="s">
        <v>40</v>
      </c>
      <c r="K959" t="s">
        <v>2937</v>
      </c>
    </row>
    <row r="960" spans="1:11">
      <c r="A960" t="s">
        <v>2938</v>
      </c>
      <c r="B960" t="s">
        <v>2939</v>
      </c>
      <c r="C960" t="s">
        <v>2673</v>
      </c>
      <c r="D960">
        <v>21</v>
      </c>
      <c r="G960" s="86">
        <v>40729</v>
      </c>
      <c r="H960" t="s">
        <v>40</v>
      </c>
      <c r="J960" t="s">
        <v>40</v>
      </c>
      <c r="K960" t="s">
        <v>2939</v>
      </c>
    </row>
    <row r="961" spans="1:11">
      <c r="A961" t="s">
        <v>2940</v>
      </c>
      <c r="B961" t="s">
        <v>2941</v>
      </c>
      <c r="C961" t="s">
        <v>2942</v>
      </c>
      <c r="D961">
        <v>126</v>
      </c>
      <c r="G961" s="86">
        <v>40729</v>
      </c>
      <c r="H961" t="s">
        <v>40</v>
      </c>
      <c r="J961" t="s">
        <v>40</v>
      </c>
      <c r="K961" t="s">
        <v>2943</v>
      </c>
    </row>
    <row r="962" spans="1:11">
      <c r="A962" t="s">
        <v>2944</v>
      </c>
      <c r="B962" t="s">
        <v>2945</v>
      </c>
      <c r="C962" t="s">
        <v>2942</v>
      </c>
      <c r="D962">
        <v>131</v>
      </c>
      <c r="G962" s="86">
        <v>40729</v>
      </c>
      <c r="H962" t="s">
        <v>40</v>
      </c>
      <c r="J962" t="s">
        <v>40</v>
      </c>
      <c r="K962" t="s">
        <v>2945</v>
      </c>
    </row>
    <row r="963" spans="1:11">
      <c r="A963" t="s">
        <v>2946</v>
      </c>
      <c r="B963" t="s">
        <v>2947</v>
      </c>
      <c r="C963" t="s">
        <v>2942</v>
      </c>
      <c r="D963">
        <v>7</v>
      </c>
      <c r="G963" s="86">
        <v>40655</v>
      </c>
      <c r="H963" t="s">
        <v>40</v>
      </c>
      <c r="J963" t="s">
        <v>40</v>
      </c>
      <c r="K963" t="s">
        <v>2947</v>
      </c>
    </row>
    <row r="964" spans="1:11">
      <c r="A964" t="s">
        <v>2948</v>
      </c>
      <c r="B964" t="s">
        <v>2949</v>
      </c>
      <c r="C964" t="s">
        <v>2942</v>
      </c>
      <c r="D964">
        <v>12</v>
      </c>
      <c r="G964" s="86">
        <v>40655</v>
      </c>
      <c r="H964" t="s">
        <v>40</v>
      </c>
      <c r="J964" t="s">
        <v>40</v>
      </c>
      <c r="K964" t="s">
        <v>2949</v>
      </c>
    </row>
    <row r="965" spans="1:11">
      <c r="A965" t="s">
        <v>2950</v>
      </c>
      <c r="B965" t="s">
        <v>2951</v>
      </c>
      <c r="C965" t="s">
        <v>2942</v>
      </c>
      <c r="D965">
        <v>12</v>
      </c>
      <c r="G965" s="86">
        <v>40655</v>
      </c>
      <c r="H965" t="s">
        <v>40</v>
      </c>
      <c r="J965" t="s">
        <v>40</v>
      </c>
      <c r="K965" t="s">
        <v>2951</v>
      </c>
    </row>
    <row r="966" spans="1:11">
      <c r="A966" t="s">
        <v>2952</v>
      </c>
      <c r="B966" t="s">
        <v>2953</v>
      </c>
      <c r="C966" t="s">
        <v>2942</v>
      </c>
      <c r="D966">
        <v>26</v>
      </c>
      <c r="G966" s="86">
        <v>40655</v>
      </c>
      <c r="H966" t="s">
        <v>40</v>
      </c>
      <c r="J966" t="s">
        <v>40</v>
      </c>
      <c r="K966" t="s">
        <v>2953</v>
      </c>
    </row>
    <row r="967" spans="1:11">
      <c r="A967" t="s">
        <v>2954</v>
      </c>
      <c r="B967" t="s">
        <v>2955</v>
      </c>
      <c r="C967" t="s">
        <v>2942</v>
      </c>
      <c r="D967">
        <v>12</v>
      </c>
      <c r="G967" s="86">
        <v>40729</v>
      </c>
      <c r="H967" t="s">
        <v>40</v>
      </c>
      <c r="J967" t="s">
        <v>40</v>
      </c>
      <c r="K967" t="s">
        <v>2955</v>
      </c>
    </row>
    <row r="968" spans="1:11">
      <c r="A968" t="s">
        <v>2956</v>
      </c>
      <c r="B968" t="s">
        <v>2957</v>
      </c>
      <c r="C968" t="s">
        <v>2942</v>
      </c>
      <c r="D968">
        <v>4</v>
      </c>
      <c r="G968" s="86">
        <v>40655</v>
      </c>
      <c r="H968" t="s">
        <v>40</v>
      </c>
      <c r="J968" t="s">
        <v>40</v>
      </c>
      <c r="K968" t="s">
        <v>2957</v>
      </c>
    </row>
    <row r="969" spans="1:11">
      <c r="A969" t="s">
        <v>2958</v>
      </c>
      <c r="B969" t="s">
        <v>2959</v>
      </c>
      <c r="C969" t="s">
        <v>2942</v>
      </c>
      <c r="D969">
        <v>12</v>
      </c>
      <c r="G969" s="86">
        <v>40729</v>
      </c>
      <c r="H969" t="s">
        <v>40</v>
      </c>
      <c r="J969" t="s">
        <v>40</v>
      </c>
      <c r="K969" t="s">
        <v>2959</v>
      </c>
    </row>
    <row r="970" spans="1:11">
      <c r="A970" t="s">
        <v>2960</v>
      </c>
      <c r="B970" t="s">
        <v>2961</v>
      </c>
      <c r="C970" t="s">
        <v>2942</v>
      </c>
      <c r="D970">
        <v>12</v>
      </c>
      <c r="G970" s="86">
        <v>40729</v>
      </c>
      <c r="H970" t="s">
        <v>40</v>
      </c>
      <c r="J970" t="s">
        <v>40</v>
      </c>
      <c r="K970" t="s">
        <v>2961</v>
      </c>
    </row>
    <row r="971" spans="1:11">
      <c r="A971" t="s">
        <v>2962</v>
      </c>
      <c r="B971" t="s">
        <v>2963</v>
      </c>
      <c r="C971" t="s">
        <v>2942</v>
      </c>
      <c r="D971">
        <v>28</v>
      </c>
      <c r="G971" s="86">
        <v>40729</v>
      </c>
      <c r="H971" t="s">
        <v>40</v>
      </c>
      <c r="J971" t="s">
        <v>40</v>
      </c>
      <c r="K971" t="s">
        <v>2963</v>
      </c>
    </row>
    <row r="972" spans="1:11">
      <c r="A972" t="s">
        <v>2964</v>
      </c>
      <c r="B972" t="s">
        <v>2965</v>
      </c>
      <c r="C972" t="s">
        <v>2942</v>
      </c>
      <c r="D972">
        <v>26</v>
      </c>
      <c r="G972" s="86">
        <v>40729</v>
      </c>
      <c r="H972" t="s">
        <v>40</v>
      </c>
      <c r="J972" t="s">
        <v>40</v>
      </c>
      <c r="K972" t="s">
        <v>2965</v>
      </c>
    </row>
    <row r="973" spans="1:11">
      <c r="A973" t="s">
        <v>2966</v>
      </c>
      <c r="B973" t="s">
        <v>2967</v>
      </c>
      <c r="D973">
        <v>9</v>
      </c>
      <c r="G973" s="86">
        <v>40655</v>
      </c>
      <c r="H973" t="s">
        <v>40</v>
      </c>
      <c r="J973" t="s">
        <v>40</v>
      </c>
      <c r="K973" t="s">
        <v>2967</v>
      </c>
    </row>
    <row r="974" spans="1:11">
      <c r="A974" t="s">
        <v>2968</v>
      </c>
      <c r="B974" t="s">
        <v>2969</v>
      </c>
      <c r="C974" t="s">
        <v>2942</v>
      </c>
      <c r="D974">
        <v>38</v>
      </c>
      <c r="G974" s="86">
        <v>40729</v>
      </c>
      <c r="H974" t="s">
        <v>40</v>
      </c>
      <c r="J974" t="s">
        <v>40</v>
      </c>
      <c r="K974" t="s">
        <v>2969</v>
      </c>
    </row>
    <row r="975" spans="1:11">
      <c r="A975" t="s">
        <v>2970</v>
      </c>
      <c r="B975" t="s">
        <v>2971</v>
      </c>
      <c r="C975" t="s">
        <v>2942</v>
      </c>
      <c r="D975">
        <v>7</v>
      </c>
      <c r="G975" s="86">
        <v>40729</v>
      </c>
      <c r="H975" t="s">
        <v>40</v>
      </c>
      <c r="J975" t="s">
        <v>40</v>
      </c>
      <c r="K975" t="s">
        <v>2971</v>
      </c>
    </row>
    <row r="976" spans="1:11">
      <c r="A976" t="s">
        <v>2972</v>
      </c>
      <c r="B976" t="s">
        <v>2973</v>
      </c>
      <c r="C976" t="s">
        <v>2942</v>
      </c>
      <c r="D976">
        <v>12</v>
      </c>
      <c r="G976" s="86">
        <v>40655</v>
      </c>
      <c r="H976" t="s">
        <v>40</v>
      </c>
      <c r="J976" t="s">
        <v>40</v>
      </c>
      <c r="K976" t="s">
        <v>2973</v>
      </c>
    </row>
    <row r="977" spans="1:11">
      <c r="A977" t="s">
        <v>2974</v>
      </c>
      <c r="B977" t="s">
        <v>2975</v>
      </c>
      <c r="D977">
        <v>9</v>
      </c>
      <c r="G977" s="86">
        <v>40729</v>
      </c>
      <c r="H977" t="s">
        <v>40</v>
      </c>
      <c r="J977" t="s">
        <v>40</v>
      </c>
      <c r="K977" t="s">
        <v>2975</v>
      </c>
    </row>
    <row r="978" spans="1:11">
      <c r="A978" t="s">
        <v>2976</v>
      </c>
      <c r="B978" t="s">
        <v>2977</v>
      </c>
      <c r="C978" t="s">
        <v>2942</v>
      </c>
      <c r="D978">
        <v>28</v>
      </c>
      <c r="G978" s="86">
        <v>40655</v>
      </c>
      <c r="H978" t="s">
        <v>40</v>
      </c>
      <c r="J978" t="s">
        <v>40</v>
      </c>
      <c r="K978" t="s">
        <v>2977</v>
      </c>
    </row>
    <row r="979" spans="1:11">
      <c r="A979" t="s">
        <v>2978</v>
      </c>
      <c r="B979" t="s">
        <v>2979</v>
      </c>
      <c r="C979" t="s">
        <v>2942</v>
      </c>
      <c r="D979">
        <v>7</v>
      </c>
      <c r="G979" s="86">
        <v>40655</v>
      </c>
      <c r="H979" t="s">
        <v>40</v>
      </c>
      <c r="J979" t="s">
        <v>40</v>
      </c>
      <c r="K979" t="s">
        <v>2979</v>
      </c>
    </row>
    <row r="980" spans="1:11">
      <c r="A980" t="s">
        <v>2980</v>
      </c>
      <c r="B980" t="s">
        <v>2981</v>
      </c>
      <c r="C980" t="s">
        <v>2942</v>
      </c>
      <c r="D980">
        <v>12</v>
      </c>
      <c r="G980" s="86">
        <v>40655</v>
      </c>
      <c r="H980" t="s">
        <v>40</v>
      </c>
      <c r="J980" t="s">
        <v>40</v>
      </c>
      <c r="K980" t="s">
        <v>2981</v>
      </c>
    </row>
    <row r="981" spans="1:11">
      <c r="A981" t="s">
        <v>2982</v>
      </c>
      <c r="B981" t="s">
        <v>2983</v>
      </c>
      <c r="C981" t="s">
        <v>2984</v>
      </c>
      <c r="D981">
        <v>12</v>
      </c>
      <c r="G981" s="86">
        <v>40655</v>
      </c>
      <c r="H981" t="s">
        <v>40</v>
      </c>
      <c r="J981" t="s">
        <v>40</v>
      </c>
      <c r="K981" t="s">
        <v>2983</v>
      </c>
    </row>
    <row r="982" spans="1:11">
      <c r="A982" t="s">
        <v>2985</v>
      </c>
      <c r="B982" t="s">
        <v>2986</v>
      </c>
      <c r="C982" t="s">
        <v>2984</v>
      </c>
      <c r="D982">
        <v>17</v>
      </c>
      <c r="G982" s="86">
        <v>40655</v>
      </c>
      <c r="H982" t="s">
        <v>40</v>
      </c>
      <c r="J982" t="s">
        <v>40</v>
      </c>
      <c r="K982" t="s">
        <v>2986</v>
      </c>
    </row>
    <row r="983" spans="1:11">
      <c r="A983" t="s">
        <v>2987</v>
      </c>
      <c r="B983" t="s">
        <v>2988</v>
      </c>
      <c r="C983" t="s">
        <v>2984</v>
      </c>
      <c r="D983">
        <v>17</v>
      </c>
      <c r="G983" s="86">
        <v>40655</v>
      </c>
      <c r="H983" t="s">
        <v>40</v>
      </c>
      <c r="J983" t="s">
        <v>40</v>
      </c>
      <c r="K983" t="s">
        <v>2988</v>
      </c>
    </row>
    <row r="984" spans="1:11">
      <c r="A984" t="s">
        <v>2989</v>
      </c>
      <c r="B984" t="s">
        <v>2990</v>
      </c>
      <c r="C984" t="s">
        <v>2984</v>
      </c>
      <c r="D984">
        <v>9</v>
      </c>
      <c r="G984" s="86">
        <v>40655</v>
      </c>
      <c r="H984" t="s">
        <v>40</v>
      </c>
      <c r="J984" t="s">
        <v>40</v>
      </c>
      <c r="K984" t="s">
        <v>2990</v>
      </c>
    </row>
    <row r="985" spans="1:11">
      <c r="A985" t="s">
        <v>2991</v>
      </c>
      <c r="B985" t="s">
        <v>2992</v>
      </c>
      <c r="C985" t="s">
        <v>2984</v>
      </c>
      <c r="D985">
        <v>28</v>
      </c>
      <c r="G985" s="86">
        <v>40655</v>
      </c>
      <c r="H985" t="s">
        <v>40</v>
      </c>
      <c r="J985" t="s">
        <v>40</v>
      </c>
      <c r="K985" t="s">
        <v>2992</v>
      </c>
    </row>
    <row r="986" spans="1:11">
      <c r="A986" t="s">
        <v>2993</v>
      </c>
      <c r="B986" t="s">
        <v>2994</v>
      </c>
      <c r="C986" t="s">
        <v>2995</v>
      </c>
      <c r="D986">
        <v>28</v>
      </c>
      <c r="G986" s="86">
        <v>40655</v>
      </c>
      <c r="H986" t="s">
        <v>40</v>
      </c>
      <c r="J986" t="s">
        <v>40</v>
      </c>
      <c r="K986" t="s">
        <v>2994</v>
      </c>
    </row>
    <row r="987" spans="1:11">
      <c r="A987" t="s">
        <v>2996</v>
      </c>
      <c r="B987" t="s">
        <v>2997</v>
      </c>
      <c r="C987" t="s">
        <v>2984</v>
      </c>
      <c r="D987">
        <v>12</v>
      </c>
      <c r="G987" s="86">
        <v>40655</v>
      </c>
      <c r="H987" t="s">
        <v>40</v>
      </c>
      <c r="J987" t="s">
        <v>40</v>
      </c>
      <c r="K987" t="s">
        <v>2997</v>
      </c>
    </row>
    <row r="988" spans="1:11">
      <c r="A988" t="s">
        <v>2998</v>
      </c>
      <c r="B988" t="s">
        <v>2999</v>
      </c>
      <c r="C988" t="s">
        <v>2984</v>
      </c>
      <c r="D988">
        <v>12</v>
      </c>
      <c r="G988" s="86">
        <v>40655</v>
      </c>
      <c r="H988" t="s">
        <v>40</v>
      </c>
      <c r="J988" t="s">
        <v>40</v>
      </c>
      <c r="K988" t="s">
        <v>2999</v>
      </c>
    </row>
    <row r="989" spans="1:11">
      <c r="A989" t="s">
        <v>3000</v>
      </c>
      <c r="B989" t="s">
        <v>3001</v>
      </c>
      <c r="C989" t="s">
        <v>2995</v>
      </c>
      <c r="D989">
        <v>28</v>
      </c>
      <c r="G989" s="86">
        <v>40655</v>
      </c>
      <c r="H989" t="s">
        <v>40</v>
      </c>
      <c r="J989" t="s">
        <v>40</v>
      </c>
      <c r="K989" t="s">
        <v>3001</v>
      </c>
    </row>
    <row r="990" spans="1:11">
      <c r="A990" t="s">
        <v>3002</v>
      </c>
      <c r="B990" t="s">
        <v>3003</v>
      </c>
      <c r="C990" t="s">
        <v>2995</v>
      </c>
      <c r="D990">
        <v>12</v>
      </c>
      <c r="G990" s="86">
        <v>40655</v>
      </c>
      <c r="H990" t="s">
        <v>40</v>
      </c>
      <c r="J990" t="s">
        <v>40</v>
      </c>
      <c r="K990" t="s">
        <v>3003</v>
      </c>
    </row>
    <row r="991" spans="1:11">
      <c r="A991" t="s">
        <v>3004</v>
      </c>
      <c r="B991" t="s">
        <v>3005</v>
      </c>
      <c r="C991" t="s">
        <v>3006</v>
      </c>
      <c r="D991">
        <v>77</v>
      </c>
      <c r="G991" s="86">
        <v>40729</v>
      </c>
      <c r="H991" t="s">
        <v>40</v>
      </c>
      <c r="J991" t="s">
        <v>40</v>
      </c>
      <c r="K991" t="s">
        <v>3005</v>
      </c>
    </row>
    <row r="992" spans="1:11">
      <c r="A992" t="s">
        <v>3007</v>
      </c>
      <c r="B992" t="s">
        <v>3008</v>
      </c>
      <c r="C992" t="s">
        <v>3009</v>
      </c>
      <c r="D992">
        <v>12</v>
      </c>
      <c r="G992" s="86">
        <v>40655</v>
      </c>
      <c r="H992" t="s">
        <v>40</v>
      </c>
      <c r="J992" t="s">
        <v>40</v>
      </c>
      <c r="K992" t="s">
        <v>3008</v>
      </c>
    </row>
    <row r="993" spans="1:11">
      <c r="A993" t="s">
        <v>3010</v>
      </c>
      <c r="B993" t="s">
        <v>3011</v>
      </c>
      <c r="C993" t="s">
        <v>3006</v>
      </c>
      <c r="D993">
        <v>28</v>
      </c>
      <c r="G993" s="86">
        <v>40729</v>
      </c>
      <c r="H993" t="s">
        <v>40</v>
      </c>
      <c r="J993" t="s">
        <v>40</v>
      </c>
      <c r="K993" t="s">
        <v>3011</v>
      </c>
    </row>
    <row r="994" spans="1:11">
      <c r="A994" t="s">
        <v>3012</v>
      </c>
      <c r="B994" t="s">
        <v>3013</v>
      </c>
      <c r="C994" t="s">
        <v>3009</v>
      </c>
      <c r="D994">
        <v>17</v>
      </c>
      <c r="G994" s="86">
        <v>40655</v>
      </c>
      <c r="H994" t="s">
        <v>40</v>
      </c>
      <c r="J994" t="s">
        <v>40</v>
      </c>
      <c r="K994" t="s">
        <v>3013</v>
      </c>
    </row>
    <row r="995" spans="1:11">
      <c r="A995" t="s">
        <v>3014</v>
      </c>
      <c r="B995" t="s">
        <v>3015</v>
      </c>
      <c r="C995" t="s">
        <v>3009</v>
      </c>
      <c r="D995">
        <v>22</v>
      </c>
      <c r="G995" s="86">
        <v>40655</v>
      </c>
      <c r="H995" t="s">
        <v>40</v>
      </c>
      <c r="J995" t="s">
        <v>40</v>
      </c>
      <c r="K995" t="s">
        <v>3015</v>
      </c>
    </row>
    <row r="996" spans="1:11">
      <c r="A996" t="s">
        <v>3016</v>
      </c>
      <c r="B996" t="s">
        <v>3017</v>
      </c>
      <c r="C996" t="s">
        <v>3006</v>
      </c>
      <c r="D996">
        <v>17</v>
      </c>
      <c r="G996" s="86">
        <v>40655</v>
      </c>
      <c r="H996" t="s">
        <v>40</v>
      </c>
      <c r="J996" t="s">
        <v>40</v>
      </c>
      <c r="K996" t="s">
        <v>3017</v>
      </c>
    </row>
    <row r="997" spans="1:11">
      <c r="A997" t="s">
        <v>3018</v>
      </c>
      <c r="B997" t="s">
        <v>3019</v>
      </c>
      <c r="C997" t="s">
        <v>3006</v>
      </c>
      <c r="D997">
        <v>28</v>
      </c>
      <c r="G997" s="86">
        <v>40729</v>
      </c>
      <c r="H997" t="s">
        <v>40</v>
      </c>
      <c r="J997" t="s">
        <v>40</v>
      </c>
      <c r="K997" t="s">
        <v>3019</v>
      </c>
    </row>
    <row r="998" spans="1:11">
      <c r="A998" t="s">
        <v>3020</v>
      </c>
      <c r="B998" t="s">
        <v>3021</v>
      </c>
      <c r="C998" t="s">
        <v>3006</v>
      </c>
      <c r="D998">
        <v>38</v>
      </c>
      <c r="G998" s="86">
        <v>40729</v>
      </c>
      <c r="H998" t="s">
        <v>40</v>
      </c>
      <c r="J998" t="s">
        <v>40</v>
      </c>
      <c r="K998" t="s">
        <v>3021</v>
      </c>
    </row>
    <row r="999" spans="1:11">
      <c r="A999" t="s">
        <v>3022</v>
      </c>
      <c r="B999" t="s">
        <v>3023</v>
      </c>
      <c r="C999" t="s">
        <v>3009</v>
      </c>
      <c r="D999">
        <v>28</v>
      </c>
      <c r="G999" s="86">
        <v>40655</v>
      </c>
      <c r="H999" t="s">
        <v>40</v>
      </c>
      <c r="J999" t="s">
        <v>40</v>
      </c>
      <c r="K999" t="s">
        <v>3023</v>
      </c>
    </row>
    <row r="1000" spans="1:11">
      <c r="A1000" t="s">
        <v>3024</v>
      </c>
      <c r="B1000" t="s">
        <v>3025</v>
      </c>
      <c r="C1000" t="s">
        <v>3009</v>
      </c>
      <c r="D1000">
        <v>77</v>
      </c>
      <c r="G1000" s="86">
        <v>40729</v>
      </c>
      <c r="H1000" t="s">
        <v>40</v>
      </c>
      <c r="J1000" t="s">
        <v>40</v>
      </c>
      <c r="K1000" t="s">
        <v>3025</v>
      </c>
    </row>
    <row r="1001" spans="1:11">
      <c r="A1001" t="s">
        <v>3026</v>
      </c>
      <c r="B1001" t="s">
        <v>3027</v>
      </c>
      <c r="C1001" t="s">
        <v>3028</v>
      </c>
      <c r="D1001">
        <v>7</v>
      </c>
      <c r="G1001" s="86">
        <v>40655</v>
      </c>
      <c r="H1001" t="s">
        <v>40</v>
      </c>
      <c r="J1001" t="s">
        <v>40</v>
      </c>
      <c r="K1001" t="s">
        <v>3027</v>
      </c>
    </row>
    <row r="1002" spans="1:11">
      <c r="A1002" t="s">
        <v>3029</v>
      </c>
      <c r="B1002" t="s">
        <v>3030</v>
      </c>
      <c r="C1002" t="s">
        <v>3009</v>
      </c>
      <c r="D1002">
        <v>55</v>
      </c>
      <c r="G1002" s="86">
        <v>40729</v>
      </c>
      <c r="H1002" t="s">
        <v>40</v>
      </c>
      <c r="J1002" t="s">
        <v>40</v>
      </c>
      <c r="K1002" t="s">
        <v>3030</v>
      </c>
    </row>
    <row r="1003" spans="1:11">
      <c r="A1003" t="s">
        <v>3031</v>
      </c>
      <c r="B1003" t="s">
        <v>3032</v>
      </c>
      <c r="C1003" t="s">
        <v>3009</v>
      </c>
      <c r="D1003">
        <v>23</v>
      </c>
      <c r="G1003" s="86">
        <v>40729</v>
      </c>
      <c r="H1003" t="s">
        <v>40</v>
      </c>
      <c r="J1003" t="s">
        <v>40</v>
      </c>
      <c r="K1003" t="s">
        <v>3033</v>
      </c>
    </row>
    <row r="1004" spans="1:11">
      <c r="A1004" t="s">
        <v>3034</v>
      </c>
      <c r="B1004" t="s">
        <v>3035</v>
      </c>
      <c r="C1004" t="s">
        <v>3009</v>
      </c>
      <c r="D1004">
        <v>23</v>
      </c>
      <c r="G1004" s="86">
        <v>40655</v>
      </c>
      <c r="H1004" t="s">
        <v>40</v>
      </c>
      <c r="J1004" t="s">
        <v>40</v>
      </c>
      <c r="K1004" t="s">
        <v>3035</v>
      </c>
    </row>
    <row r="1005" spans="1:11">
      <c r="A1005" t="s">
        <v>3036</v>
      </c>
      <c r="B1005" t="s">
        <v>3037</v>
      </c>
      <c r="C1005" t="s">
        <v>3028</v>
      </c>
      <c r="D1005">
        <v>23</v>
      </c>
      <c r="G1005" s="86">
        <v>40655</v>
      </c>
      <c r="H1005" t="s">
        <v>40</v>
      </c>
      <c r="J1005" t="s">
        <v>40</v>
      </c>
      <c r="K1005" t="s">
        <v>3037</v>
      </c>
    </row>
    <row r="1006" spans="1:11">
      <c r="A1006" t="s">
        <v>3038</v>
      </c>
      <c r="B1006" t="s">
        <v>3039</v>
      </c>
      <c r="C1006" t="s">
        <v>3009</v>
      </c>
      <c r="D1006">
        <v>23</v>
      </c>
      <c r="G1006" s="86">
        <v>40655</v>
      </c>
      <c r="H1006" t="s">
        <v>40</v>
      </c>
      <c r="J1006" t="s">
        <v>40</v>
      </c>
      <c r="K1006" t="s">
        <v>3039</v>
      </c>
    </row>
    <row r="1007" spans="1:11">
      <c r="A1007" t="s">
        <v>3040</v>
      </c>
      <c r="B1007" t="s">
        <v>3041</v>
      </c>
      <c r="C1007" t="s">
        <v>3006</v>
      </c>
      <c r="D1007">
        <v>53</v>
      </c>
      <c r="G1007" s="86">
        <v>40655</v>
      </c>
      <c r="H1007" t="s">
        <v>40</v>
      </c>
      <c r="J1007" t="s">
        <v>40</v>
      </c>
      <c r="K1007" t="s">
        <v>3041</v>
      </c>
    </row>
    <row r="1008" spans="1:11">
      <c r="A1008" t="s">
        <v>3042</v>
      </c>
      <c r="B1008" t="s">
        <v>3043</v>
      </c>
      <c r="C1008" t="s">
        <v>3028</v>
      </c>
      <c r="D1008">
        <v>22</v>
      </c>
      <c r="G1008" s="86">
        <v>40655</v>
      </c>
      <c r="H1008" t="s">
        <v>40</v>
      </c>
      <c r="J1008" t="s">
        <v>40</v>
      </c>
      <c r="K1008" t="s">
        <v>3043</v>
      </c>
    </row>
    <row r="1009" spans="1:11">
      <c r="A1009" t="s">
        <v>3044</v>
      </c>
      <c r="B1009" t="s">
        <v>3045</v>
      </c>
      <c r="C1009" t="s">
        <v>3028</v>
      </c>
      <c r="D1009">
        <v>28</v>
      </c>
      <c r="G1009" s="86">
        <v>40655</v>
      </c>
      <c r="H1009" t="s">
        <v>40</v>
      </c>
      <c r="J1009" t="s">
        <v>40</v>
      </c>
      <c r="K1009" t="s">
        <v>3045</v>
      </c>
    </row>
    <row r="1010" spans="1:11">
      <c r="A1010" t="s">
        <v>3046</v>
      </c>
      <c r="B1010" t="s">
        <v>3047</v>
      </c>
      <c r="C1010" t="s">
        <v>3009</v>
      </c>
      <c r="D1010">
        <v>54</v>
      </c>
      <c r="G1010" s="86">
        <v>40655</v>
      </c>
      <c r="H1010" t="s">
        <v>40</v>
      </c>
      <c r="J1010" t="s">
        <v>40</v>
      </c>
      <c r="K1010" t="s">
        <v>3047</v>
      </c>
    </row>
    <row r="1011" spans="1:11">
      <c r="A1011" t="s">
        <v>3048</v>
      </c>
      <c r="B1011" t="s">
        <v>3049</v>
      </c>
      <c r="C1011" t="s">
        <v>3028</v>
      </c>
      <c r="D1011">
        <v>52</v>
      </c>
      <c r="G1011" s="86">
        <v>40729</v>
      </c>
      <c r="H1011" t="s">
        <v>40</v>
      </c>
      <c r="J1011" t="s">
        <v>40</v>
      </c>
      <c r="K1011" t="s">
        <v>3049</v>
      </c>
    </row>
    <row r="1012" spans="1:11">
      <c r="A1012" t="s">
        <v>3050</v>
      </c>
      <c r="B1012" t="s">
        <v>3051</v>
      </c>
      <c r="C1012" t="s">
        <v>3028</v>
      </c>
      <c r="D1012">
        <v>26</v>
      </c>
      <c r="G1012" s="86">
        <v>40729</v>
      </c>
      <c r="H1012" t="s">
        <v>40</v>
      </c>
      <c r="J1012" t="s">
        <v>40</v>
      </c>
      <c r="K1012" t="s">
        <v>3051</v>
      </c>
    </row>
    <row r="1013" spans="1:11">
      <c r="A1013" t="s">
        <v>3052</v>
      </c>
      <c r="B1013" t="s">
        <v>3053</v>
      </c>
      <c r="C1013" t="s">
        <v>3054</v>
      </c>
      <c r="D1013">
        <v>47</v>
      </c>
      <c r="G1013" s="86">
        <v>39171</v>
      </c>
      <c r="H1013" t="s">
        <v>40</v>
      </c>
      <c r="J1013" t="s">
        <v>40</v>
      </c>
      <c r="K1013" t="s">
        <v>3053</v>
      </c>
    </row>
    <row r="1014" spans="1:11">
      <c r="A1014" t="s">
        <v>3055</v>
      </c>
      <c r="B1014" t="s">
        <v>3056</v>
      </c>
      <c r="C1014" t="s">
        <v>3057</v>
      </c>
      <c r="D1014">
        <v>56</v>
      </c>
      <c r="G1014" s="86">
        <v>39171</v>
      </c>
      <c r="H1014" t="s">
        <v>40</v>
      </c>
      <c r="J1014" t="s">
        <v>40</v>
      </c>
      <c r="K1014" t="s">
        <v>3056</v>
      </c>
    </row>
    <row r="1015" spans="1:11">
      <c r="A1015" t="s">
        <v>3058</v>
      </c>
      <c r="B1015" t="s">
        <v>3059</v>
      </c>
      <c r="C1015" t="s">
        <v>3060</v>
      </c>
      <c r="D1015">
        <v>60</v>
      </c>
      <c r="G1015" s="86">
        <v>39171</v>
      </c>
      <c r="H1015" t="s">
        <v>40</v>
      </c>
      <c r="J1015" t="s">
        <v>40</v>
      </c>
      <c r="K1015" t="s">
        <v>3059</v>
      </c>
    </row>
    <row r="1016" spans="1:11">
      <c r="A1016" t="s">
        <v>3061</v>
      </c>
      <c r="B1016" t="s">
        <v>3062</v>
      </c>
      <c r="C1016" t="s">
        <v>3054</v>
      </c>
      <c r="D1016">
        <v>47</v>
      </c>
      <c r="G1016" s="86">
        <v>39171</v>
      </c>
      <c r="H1016" t="s">
        <v>40</v>
      </c>
      <c r="J1016" t="s">
        <v>40</v>
      </c>
      <c r="K1016" t="s">
        <v>3062</v>
      </c>
    </row>
    <row r="1017" spans="1:11">
      <c r="A1017" t="s">
        <v>3063</v>
      </c>
      <c r="B1017" t="s">
        <v>3064</v>
      </c>
      <c r="C1017" t="s">
        <v>3057</v>
      </c>
      <c r="D1017">
        <v>56</v>
      </c>
      <c r="G1017" s="86">
        <v>39171</v>
      </c>
      <c r="H1017" t="s">
        <v>40</v>
      </c>
      <c r="J1017" t="s">
        <v>40</v>
      </c>
      <c r="K1017" t="s">
        <v>3064</v>
      </c>
    </row>
    <row r="1018" spans="1:11">
      <c r="A1018" t="s">
        <v>3065</v>
      </c>
      <c r="B1018" t="s">
        <v>3066</v>
      </c>
      <c r="C1018" t="s">
        <v>3060</v>
      </c>
      <c r="D1018">
        <v>60</v>
      </c>
      <c r="G1018" s="86">
        <v>39171</v>
      </c>
      <c r="H1018" t="s">
        <v>40</v>
      </c>
      <c r="J1018" t="s">
        <v>40</v>
      </c>
      <c r="K1018" t="s">
        <v>3066</v>
      </c>
    </row>
    <row r="1019" spans="1:11">
      <c r="A1019" t="s">
        <v>3067</v>
      </c>
      <c r="B1019" t="s">
        <v>3068</v>
      </c>
      <c r="C1019" t="s">
        <v>3069</v>
      </c>
      <c r="D1019">
        <v>5</v>
      </c>
      <c r="G1019" s="86">
        <v>39171</v>
      </c>
      <c r="H1019" t="s">
        <v>40</v>
      </c>
      <c r="J1019" t="s">
        <v>40</v>
      </c>
      <c r="K1019" t="s">
        <v>3068</v>
      </c>
    </row>
    <row r="1020" spans="1:11">
      <c r="A1020" t="s">
        <v>3070</v>
      </c>
      <c r="B1020" t="s">
        <v>3071</v>
      </c>
      <c r="C1020" t="s">
        <v>3069</v>
      </c>
      <c r="D1020">
        <v>2</v>
      </c>
      <c r="G1020" s="86">
        <v>39171</v>
      </c>
      <c r="H1020" t="s">
        <v>40</v>
      </c>
      <c r="J1020" t="s">
        <v>40</v>
      </c>
      <c r="K1020" t="s">
        <v>3071</v>
      </c>
    </row>
    <row r="1021" spans="1:11">
      <c r="A1021" t="s">
        <v>3072</v>
      </c>
      <c r="B1021" t="s">
        <v>3073</v>
      </c>
      <c r="C1021" t="s">
        <v>3074</v>
      </c>
      <c r="D1021">
        <v>160</v>
      </c>
      <c r="G1021" s="86">
        <v>39171</v>
      </c>
      <c r="H1021" t="s">
        <v>40</v>
      </c>
      <c r="J1021" t="s">
        <v>40</v>
      </c>
      <c r="K1021" t="s">
        <v>3073</v>
      </c>
    </row>
    <row r="1022" spans="1:11">
      <c r="A1022" t="s">
        <v>3075</v>
      </c>
      <c r="B1022" t="s">
        <v>3076</v>
      </c>
      <c r="C1022" t="s">
        <v>3060</v>
      </c>
      <c r="D1022">
        <v>192</v>
      </c>
      <c r="G1022" s="86">
        <v>39171</v>
      </c>
      <c r="H1022" t="s">
        <v>40</v>
      </c>
      <c r="J1022" t="s">
        <v>40</v>
      </c>
      <c r="K1022" t="s">
        <v>3076</v>
      </c>
    </row>
    <row r="1023" spans="1:11">
      <c r="A1023" t="s">
        <v>3077</v>
      </c>
      <c r="B1023" t="s">
        <v>3078</v>
      </c>
      <c r="C1023" t="s">
        <v>3069</v>
      </c>
      <c r="D1023">
        <v>7</v>
      </c>
      <c r="G1023" s="86">
        <v>39171</v>
      </c>
      <c r="H1023" t="s">
        <v>40</v>
      </c>
      <c r="J1023" t="s">
        <v>40</v>
      </c>
      <c r="K1023" t="s">
        <v>3078</v>
      </c>
    </row>
    <row r="1024" spans="1:11">
      <c r="A1024" t="s">
        <v>3079</v>
      </c>
      <c r="B1024" t="s">
        <v>3080</v>
      </c>
      <c r="C1024" t="s">
        <v>3069</v>
      </c>
      <c r="D1024">
        <v>7</v>
      </c>
      <c r="G1024" s="86">
        <v>39171</v>
      </c>
      <c r="H1024" t="s">
        <v>40</v>
      </c>
      <c r="J1024" t="s">
        <v>40</v>
      </c>
      <c r="K1024" t="s">
        <v>3080</v>
      </c>
    </row>
    <row r="1025" spans="1:11">
      <c r="A1025" t="s">
        <v>3081</v>
      </c>
      <c r="B1025" t="s">
        <v>3082</v>
      </c>
      <c r="C1025" t="s">
        <v>3054</v>
      </c>
      <c r="D1025">
        <v>44</v>
      </c>
      <c r="G1025" s="86">
        <v>39171</v>
      </c>
      <c r="H1025" t="s">
        <v>40</v>
      </c>
      <c r="J1025" t="s">
        <v>40</v>
      </c>
      <c r="K1025" t="s">
        <v>3082</v>
      </c>
    </row>
    <row r="1026" spans="1:11">
      <c r="A1026" t="s">
        <v>3083</v>
      </c>
      <c r="B1026" t="s">
        <v>3084</v>
      </c>
      <c r="C1026" t="s">
        <v>3057</v>
      </c>
      <c r="D1026">
        <v>53</v>
      </c>
      <c r="G1026" s="86">
        <v>39171</v>
      </c>
      <c r="H1026" t="s">
        <v>40</v>
      </c>
      <c r="J1026" t="s">
        <v>40</v>
      </c>
      <c r="K1026" t="s">
        <v>3084</v>
      </c>
    </row>
    <row r="1027" spans="1:11">
      <c r="A1027" t="s">
        <v>3085</v>
      </c>
      <c r="B1027" t="s">
        <v>3086</v>
      </c>
      <c r="C1027" t="s">
        <v>3060</v>
      </c>
      <c r="D1027">
        <v>57</v>
      </c>
      <c r="G1027" s="86">
        <v>39171</v>
      </c>
      <c r="H1027" t="s">
        <v>40</v>
      </c>
      <c r="J1027" t="s">
        <v>40</v>
      </c>
      <c r="K1027" t="s">
        <v>3086</v>
      </c>
    </row>
    <row r="1028" spans="1:11">
      <c r="A1028" t="s">
        <v>3087</v>
      </c>
      <c r="B1028" t="s">
        <v>3088</v>
      </c>
      <c r="C1028" t="s">
        <v>3069</v>
      </c>
      <c r="D1028">
        <v>8</v>
      </c>
      <c r="G1028" s="86">
        <v>39171</v>
      </c>
      <c r="H1028" t="s">
        <v>40</v>
      </c>
      <c r="J1028" t="s">
        <v>40</v>
      </c>
      <c r="K1028" t="s">
        <v>3088</v>
      </c>
    </row>
    <row r="1029" spans="1:11">
      <c r="A1029" t="s">
        <v>3089</v>
      </c>
      <c r="B1029" t="s">
        <v>3090</v>
      </c>
      <c r="C1029" t="s">
        <v>3074</v>
      </c>
      <c r="D1029">
        <v>78</v>
      </c>
      <c r="G1029" s="86">
        <v>39171</v>
      </c>
      <c r="H1029" t="s">
        <v>40</v>
      </c>
      <c r="J1029" t="s">
        <v>40</v>
      </c>
      <c r="K1029" t="s">
        <v>3090</v>
      </c>
    </row>
    <row r="1030" spans="1:11">
      <c r="A1030" t="s">
        <v>3091</v>
      </c>
      <c r="B1030" t="s">
        <v>3092</v>
      </c>
      <c r="C1030" t="s">
        <v>3060</v>
      </c>
      <c r="D1030">
        <v>67</v>
      </c>
      <c r="G1030" s="86">
        <v>39171</v>
      </c>
      <c r="H1030" t="s">
        <v>40</v>
      </c>
      <c r="J1030" t="s">
        <v>40</v>
      </c>
      <c r="K1030" t="s">
        <v>3092</v>
      </c>
    </row>
    <row r="1031" spans="1:11">
      <c r="A1031" t="s">
        <v>3093</v>
      </c>
      <c r="B1031" t="s">
        <v>3094</v>
      </c>
      <c r="C1031" t="s">
        <v>3054</v>
      </c>
      <c r="D1031">
        <v>38</v>
      </c>
      <c r="G1031" s="86">
        <v>39171</v>
      </c>
      <c r="H1031" t="s">
        <v>40</v>
      </c>
      <c r="J1031" t="s">
        <v>40</v>
      </c>
      <c r="K1031" t="s">
        <v>3094</v>
      </c>
    </row>
    <row r="1032" spans="1:11">
      <c r="A1032" t="s">
        <v>3095</v>
      </c>
      <c r="B1032" t="s">
        <v>3096</v>
      </c>
      <c r="C1032" t="s">
        <v>3054</v>
      </c>
      <c r="D1032">
        <v>38</v>
      </c>
      <c r="G1032" s="86">
        <v>39171</v>
      </c>
      <c r="H1032" t="s">
        <v>40</v>
      </c>
      <c r="J1032" t="s">
        <v>40</v>
      </c>
      <c r="K1032" t="s">
        <v>3096</v>
      </c>
    </row>
    <row r="1033" spans="1:11">
      <c r="A1033" t="s">
        <v>3097</v>
      </c>
      <c r="B1033" t="s">
        <v>3098</v>
      </c>
      <c r="C1033" t="s">
        <v>3099</v>
      </c>
      <c r="D1033">
        <v>47</v>
      </c>
      <c r="G1033" s="86">
        <v>39171</v>
      </c>
      <c r="H1033" t="s">
        <v>40</v>
      </c>
      <c r="J1033" t="s">
        <v>40</v>
      </c>
      <c r="K1033" t="s">
        <v>3098</v>
      </c>
    </row>
    <row r="1034" spans="1:11">
      <c r="A1034" t="s">
        <v>3100</v>
      </c>
      <c r="B1034" t="s">
        <v>3101</v>
      </c>
      <c r="C1034" t="s">
        <v>3099</v>
      </c>
      <c r="D1034">
        <v>47</v>
      </c>
      <c r="G1034" s="86">
        <v>39171</v>
      </c>
      <c r="H1034" t="s">
        <v>40</v>
      </c>
      <c r="J1034" t="s">
        <v>40</v>
      </c>
      <c r="K1034" t="s">
        <v>3101</v>
      </c>
    </row>
    <row r="1035" spans="1:11">
      <c r="A1035" t="s">
        <v>3102</v>
      </c>
      <c r="B1035" t="s">
        <v>3103</v>
      </c>
      <c r="C1035" t="s">
        <v>3074</v>
      </c>
      <c r="D1035">
        <v>44</v>
      </c>
      <c r="G1035" s="86">
        <v>39171</v>
      </c>
      <c r="H1035" t="s">
        <v>40</v>
      </c>
      <c r="J1035" t="s">
        <v>40</v>
      </c>
      <c r="K1035" t="s">
        <v>3103</v>
      </c>
    </row>
    <row r="1036" spans="1:11">
      <c r="A1036" t="s">
        <v>3104</v>
      </c>
      <c r="B1036" t="s">
        <v>3105</v>
      </c>
      <c r="C1036" t="s">
        <v>3060</v>
      </c>
      <c r="D1036">
        <v>35</v>
      </c>
      <c r="G1036" s="86">
        <v>39171</v>
      </c>
      <c r="H1036" t="s">
        <v>40</v>
      </c>
      <c r="J1036" t="s">
        <v>40</v>
      </c>
      <c r="K1036" t="s">
        <v>3105</v>
      </c>
    </row>
    <row r="1037" spans="1:11">
      <c r="A1037" t="s">
        <v>3106</v>
      </c>
      <c r="B1037" t="s">
        <v>3107</v>
      </c>
      <c r="C1037" t="s">
        <v>3074</v>
      </c>
      <c r="D1037">
        <v>7</v>
      </c>
      <c r="G1037" s="86">
        <v>39171</v>
      </c>
      <c r="H1037" t="s">
        <v>40</v>
      </c>
      <c r="J1037" t="s">
        <v>40</v>
      </c>
      <c r="K1037" t="s">
        <v>3107</v>
      </c>
    </row>
    <row r="1038" spans="1:11">
      <c r="A1038" t="s">
        <v>3108</v>
      </c>
      <c r="B1038" t="s">
        <v>3109</v>
      </c>
      <c r="C1038" t="s">
        <v>3060</v>
      </c>
      <c r="D1038">
        <v>7</v>
      </c>
      <c r="G1038" s="86">
        <v>39171</v>
      </c>
      <c r="H1038" t="s">
        <v>40</v>
      </c>
      <c r="J1038" t="s">
        <v>40</v>
      </c>
      <c r="K1038" t="s">
        <v>3109</v>
      </c>
    </row>
    <row r="1039" spans="1:11">
      <c r="A1039" t="s">
        <v>3110</v>
      </c>
      <c r="B1039" t="s">
        <v>3111</v>
      </c>
      <c r="C1039" t="s">
        <v>3069</v>
      </c>
      <c r="D1039">
        <v>7</v>
      </c>
      <c r="G1039" s="86">
        <v>39171</v>
      </c>
      <c r="H1039" t="s">
        <v>40</v>
      </c>
      <c r="J1039" t="s">
        <v>40</v>
      </c>
      <c r="K1039" t="s">
        <v>3111</v>
      </c>
    </row>
    <row r="1040" spans="1:11">
      <c r="A1040" t="s">
        <v>3112</v>
      </c>
      <c r="B1040" t="s">
        <v>3113</v>
      </c>
      <c r="C1040" t="s">
        <v>3069</v>
      </c>
      <c r="D1040">
        <v>4</v>
      </c>
      <c r="G1040" s="86">
        <v>39171</v>
      </c>
      <c r="H1040" t="s">
        <v>40</v>
      </c>
      <c r="J1040" t="s">
        <v>40</v>
      </c>
      <c r="K1040" t="s">
        <v>3113</v>
      </c>
    </row>
    <row r="1041" spans="1:11">
      <c r="A1041" t="s">
        <v>3114</v>
      </c>
      <c r="B1041" t="s">
        <v>3115</v>
      </c>
      <c r="C1041" t="s">
        <v>3069</v>
      </c>
      <c r="D1041">
        <v>4</v>
      </c>
      <c r="G1041" s="86">
        <v>39171</v>
      </c>
      <c r="H1041" t="s">
        <v>40</v>
      </c>
      <c r="J1041" t="s">
        <v>40</v>
      </c>
      <c r="K1041" t="s">
        <v>3115</v>
      </c>
    </row>
    <row r="1042" spans="1:11">
      <c r="A1042" t="s">
        <v>3116</v>
      </c>
      <c r="B1042" t="s">
        <v>3117</v>
      </c>
      <c r="C1042" t="s">
        <v>3069</v>
      </c>
      <c r="D1042">
        <v>8</v>
      </c>
      <c r="G1042" s="86">
        <v>39171</v>
      </c>
      <c r="H1042" t="s">
        <v>40</v>
      </c>
      <c r="J1042" t="s">
        <v>40</v>
      </c>
      <c r="K1042" t="s">
        <v>3117</v>
      </c>
    </row>
    <row r="1043" spans="1:11">
      <c r="A1043" t="s">
        <v>3118</v>
      </c>
      <c r="B1043" t="s">
        <v>3119</v>
      </c>
      <c r="C1043" t="s">
        <v>3069</v>
      </c>
      <c r="D1043">
        <v>4</v>
      </c>
      <c r="G1043" s="86">
        <v>39171</v>
      </c>
      <c r="H1043" t="s">
        <v>40</v>
      </c>
      <c r="J1043" t="s">
        <v>40</v>
      </c>
      <c r="K1043" t="s">
        <v>1887</v>
      </c>
    </row>
    <row r="1044" spans="1:11">
      <c r="A1044" t="s">
        <v>3120</v>
      </c>
      <c r="B1044" t="s">
        <v>3121</v>
      </c>
      <c r="C1044" t="s">
        <v>3054</v>
      </c>
      <c r="D1044">
        <v>14</v>
      </c>
      <c r="G1044" s="86">
        <v>39171</v>
      </c>
      <c r="H1044" t="s">
        <v>40</v>
      </c>
      <c r="J1044" t="s">
        <v>40</v>
      </c>
      <c r="K1044" t="s">
        <v>3121</v>
      </c>
    </row>
    <row r="1045" spans="1:11">
      <c r="A1045" t="s">
        <v>3122</v>
      </c>
      <c r="B1045" t="s">
        <v>3123</v>
      </c>
      <c r="C1045" t="s">
        <v>3057</v>
      </c>
      <c r="D1045">
        <v>22</v>
      </c>
      <c r="G1045" s="86">
        <v>39171</v>
      </c>
      <c r="H1045" t="s">
        <v>40</v>
      </c>
      <c r="J1045" t="s">
        <v>40</v>
      </c>
      <c r="K1045" t="s">
        <v>3123</v>
      </c>
    </row>
    <row r="1046" spans="1:11">
      <c r="A1046" t="s">
        <v>3124</v>
      </c>
      <c r="B1046" t="s">
        <v>3125</v>
      </c>
      <c r="C1046" t="s">
        <v>3060</v>
      </c>
      <c r="D1046">
        <v>26</v>
      </c>
      <c r="G1046" s="86">
        <v>39171</v>
      </c>
      <c r="H1046" t="s">
        <v>40</v>
      </c>
      <c r="J1046" t="s">
        <v>40</v>
      </c>
      <c r="K1046" t="s">
        <v>3125</v>
      </c>
    </row>
    <row r="1047" spans="1:11">
      <c r="A1047" t="s">
        <v>3126</v>
      </c>
      <c r="B1047" t="s">
        <v>3127</v>
      </c>
      <c r="C1047" t="s">
        <v>3069</v>
      </c>
      <c r="D1047">
        <v>16</v>
      </c>
      <c r="G1047" s="86">
        <v>39171</v>
      </c>
      <c r="H1047" t="s">
        <v>40</v>
      </c>
      <c r="J1047" t="s">
        <v>40</v>
      </c>
      <c r="K1047" t="s">
        <v>3127</v>
      </c>
    </row>
    <row r="1048" spans="1:11">
      <c r="A1048" t="s">
        <v>3128</v>
      </c>
      <c r="B1048" t="s">
        <v>3129</v>
      </c>
      <c r="C1048" t="s">
        <v>3099</v>
      </c>
      <c r="D1048">
        <v>33</v>
      </c>
      <c r="G1048" s="86">
        <v>39171</v>
      </c>
      <c r="H1048" t="s">
        <v>40</v>
      </c>
      <c r="J1048" t="s">
        <v>40</v>
      </c>
      <c r="K1048" t="s">
        <v>3129</v>
      </c>
    </row>
    <row r="1049" spans="1:11">
      <c r="A1049" t="s">
        <v>3130</v>
      </c>
      <c r="B1049" t="s">
        <v>3131</v>
      </c>
      <c r="C1049" t="s">
        <v>3054</v>
      </c>
      <c r="D1049">
        <v>9</v>
      </c>
      <c r="G1049" s="86">
        <v>39171</v>
      </c>
      <c r="H1049" t="s">
        <v>40</v>
      </c>
      <c r="J1049" t="s">
        <v>40</v>
      </c>
      <c r="K1049" t="s">
        <v>3131</v>
      </c>
    </row>
    <row r="1050" spans="1:11">
      <c r="A1050" t="s">
        <v>3132</v>
      </c>
      <c r="B1050" t="s">
        <v>3133</v>
      </c>
      <c r="C1050" t="s">
        <v>3057</v>
      </c>
      <c r="D1050">
        <v>9</v>
      </c>
      <c r="G1050" s="86">
        <v>39171</v>
      </c>
      <c r="H1050" t="s">
        <v>40</v>
      </c>
      <c r="J1050" t="s">
        <v>40</v>
      </c>
      <c r="K1050" t="s">
        <v>3133</v>
      </c>
    </row>
    <row r="1051" spans="1:11">
      <c r="A1051" t="s">
        <v>3134</v>
      </c>
      <c r="B1051" t="s">
        <v>3135</v>
      </c>
      <c r="C1051" t="s">
        <v>3060</v>
      </c>
      <c r="D1051">
        <v>12</v>
      </c>
      <c r="G1051" s="86">
        <v>39171</v>
      </c>
      <c r="H1051" t="s">
        <v>40</v>
      </c>
      <c r="J1051" t="s">
        <v>40</v>
      </c>
      <c r="K1051" t="s">
        <v>3135</v>
      </c>
    </row>
    <row r="1052" spans="1:11">
      <c r="A1052" t="s">
        <v>3136</v>
      </c>
      <c r="B1052" t="s">
        <v>3137</v>
      </c>
      <c r="C1052" t="s">
        <v>3054</v>
      </c>
      <c r="D1052">
        <v>33</v>
      </c>
      <c r="G1052" s="86">
        <v>39171</v>
      </c>
      <c r="H1052" t="s">
        <v>40</v>
      </c>
      <c r="J1052" t="s">
        <v>40</v>
      </c>
      <c r="K1052" t="s">
        <v>3137</v>
      </c>
    </row>
    <row r="1053" spans="1:11">
      <c r="A1053" t="s">
        <v>3138</v>
      </c>
      <c r="B1053" t="s">
        <v>3139</v>
      </c>
      <c r="C1053" t="s">
        <v>3099</v>
      </c>
      <c r="D1053">
        <v>46</v>
      </c>
      <c r="G1053" s="86">
        <v>39171</v>
      </c>
      <c r="H1053" t="s">
        <v>40</v>
      </c>
      <c r="J1053" t="s">
        <v>40</v>
      </c>
      <c r="K1053" t="s">
        <v>3139</v>
      </c>
    </row>
    <row r="1054" spans="1:11">
      <c r="A1054" t="s">
        <v>3140</v>
      </c>
      <c r="B1054" t="s">
        <v>3141</v>
      </c>
      <c r="C1054" t="s">
        <v>3054</v>
      </c>
      <c r="D1054">
        <v>8</v>
      </c>
      <c r="G1054" s="86">
        <v>39171</v>
      </c>
      <c r="H1054" t="s">
        <v>40</v>
      </c>
      <c r="J1054" t="s">
        <v>40</v>
      </c>
      <c r="K1054" t="s">
        <v>3141</v>
      </c>
    </row>
    <row r="1055" spans="1:11">
      <c r="A1055" t="s">
        <v>3142</v>
      </c>
      <c r="B1055" t="s">
        <v>3143</v>
      </c>
      <c r="C1055" t="s">
        <v>3099</v>
      </c>
      <c r="D1055">
        <v>13</v>
      </c>
      <c r="G1055" s="86">
        <v>39171</v>
      </c>
      <c r="H1055" t="s">
        <v>40</v>
      </c>
      <c r="J1055" t="s">
        <v>40</v>
      </c>
      <c r="K1055" t="s">
        <v>3143</v>
      </c>
    </row>
    <row r="1056" spans="1:11">
      <c r="A1056" t="s">
        <v>3144</v>
      </c>
      <c r="B1056" t="s">
        <v>3145</v>
      </c>
      <c r="C1056" t="s">
        <v>3069</v>
      </c>
      <c r="D1056">
        <v>19</v>
      </c>
      <c r="G1056" s="86">
        <v>39171</v>
      </c>
      <c r="H1056" t="s">
        <v>40</v>
      </c>
      <c r="J1056" t="s">
        <v>40</v>
      </c>
      <c r="K1056" t="s">
        <v>3145</v>
      </c>
    </row>
    <row r="1057" spans="1:11">
      <c r="A1057" t="s">
        <v>3146</v>
      </c>
      <c r="B1057" t="s">
        <v>3147</v>
      </c>
      <c r="C1057" t="s">
        <v>3054</v>
      </c>
      <c r="D1057">
        <v>21</v>
      </c>
      <c r="G1057" s="86">
        <v>39171</v>
      </c>
      <c r="H1057" t="s">
        <v>40</v>
      </c>
      <c r="J1057" t="s">
        <v>40</v>
      </c>
      <c r="K1057" t="s">
        <v>3147</v>
      </c>
    </row>
    <row r="1058" spans="1:11">
      <c r="A1058" t="s">
        <v>3148</v>
      </c>
      <c r="B1058" t="s">
        <v>3149</v>
      </c>
      <c r="C1058" t="s">
        <v>3057</v>
      </c>
      <c r="D1058">
        <v>21</v>
      </c>
      <c r="G1058" s="86">
        <v>39171</v>
      </c>
      <c r="H1058" t="s">
        <v>40</v>
      </c>
      <c r="J1058" t="s">
        <v>40</v>
      </c>
      <c r="K1058" t="s">
        <v>3149</v>
      </c>
    </row>
    <row r="1059" spans="1:11">
      <c r="A1059" t="s">
        <v>3150</v>
      </c>
      <c r="B1059" t="s">
        <v>3151</v>
      </c>
      <c r="C1059" t="s">
        <v>3060</v>
      </c>
      <c r="D1059">
        <v>21</v>
      </c>
      <c r="G1059" s="86">
        <v>39171</v>
      </c>
      <c r="H1059" t="s">
        <v>40</v>
      </c>
      <c r="J1059" t="s">
        <v>40</v>
      </c>
      <c r="K1059" t="s">
        <v>3151</v>
      </c>
    </row>
    <row r="1060" spans="1:11">
      <c r="A1060" t="s">
        <v>3152</v>
      </c>
      <c r="B1060" t="s">
        <v>3153</v>
      </c>
      <c r="C1060" t="s">
        <v>3069</v>
      </c>
      <c r="D1060">
        <v>6</v>
      </c>
      <c r="G1060" s="86">
        <v>39171</v>
      </c>
      <c r="H1060" t="s">
        <v>40</v>
      </c>
      <c r="J1060" t="s">
        <v>40</v>
      </c>
      <c r="K1060" t="s">
        <v>3153</v>
      </c>
    </row>
    <row r="1061" spans="1:11">
      <c r="A1061" t="s">
        <v>3154</v>
      </c>
      <c r="B1061" t="s">
        <v>3155</v>
      </c>
      <c r="C1061" t="s">
        <v>3069</v>
      </c>
      <c r="D1061">
        <v>12</v>
      </c>
      <c r="G1061" s="86">
        <v>39171</v>
      </c>
      <c r="H1061" t="s">
        <v>40</v>
      </c>
      <c r="J1061" t="s">
        <v>40</v>
      </c>
      <c r="K1061" t="s">
        <v>3155</v>
      </c>
    </row>
    <row r="1062" spans="1:11">
      <c r="A1062" t="s">
        <v>3156</v>
      </c>
      <c r="B1062" t="s">
        <v>3157</v>
      </c>
      <c r="C1062" t="s">
        <v>3054</v>
      </c>
      <c r="D1062">
        <v>26</v>
      </c>
      <c r="G1062" s="86">
        <v>39171</v>
      </c>
      <c r="H1062" t="s">
        <v>40</v>
      </c>
      <c r="J1062" t="s">
        <v>40</v>
      </c>
      <c r="K1062" t="s">
        <v>3157</v>
      </c>
    </row>
    <row r="1063" spans="1:11">
      <c r="A1063" t="s">
        <v>3158</v>
      </c>
      <c r="B1063" t="s">
        <v>3159</v>
      </c>
      <c r="C1063" t="s">
        <v>3099</v>
      </c>
      <c r="D1063">
        <v>21</v>
      </c>
      <c r="G1063" s="86">
        <v>39171</v>
      </c>
      <c r="H1063" t="s">
        <v>40</v>
      </c>
      <c r="J1063" t="s">
        <v>40</v>
      </c>
      <c r="K1063" t="s">
        <v>3159</v>
      </c>
    </row>
    <row r="1064" spans="1:11">
      <c r="A1064" t="s">
        <v>3160</v>
      </c>
      <c r="B1064" t="s">
        <v>3161</v>
      </c>
      <c r="C1064" t="s">
        <v>3054</v>
      </c>
      <c r="D1064">
        <v>60</v>
      </c>
      <c r="G1064" s="86">
        <v>39171</v>
      </c>
      <c r="H1064" t="s">
        <v>40</v>
      </c>
      <c r="J1064" t="s">
        <v>40</v>
      </c>
      <c r="K1064" t="s">
        <v>3161</v>
      </c>
    </row>
    <row r="1065" spans="1:11">
      <c r="A1065" t="s">
        <v>3162</v>
      </c>
      <c r="B1065" t="s">
        <v>3163</v>
      </c>
      <c r="C1065" t="s">
        <v>3057</v>
      </c>
      <c r="D1065">
        <v>51</v>
      </c>
      <c r="G1065" s="86">
        <v>39171</v>
      </c>
      <c r="H1065" t="s">
        <v>40</v>
      </c>
      <c r="J1065" t="s">
        <v>40</v>
      </c>
      <c r="K1065" t="s">
        <v>3163</v>
      </c>
    </row>
    <row r="1066" spans="1:11">
      <c r="A1066" t="s">
        <v>3164</v>
      </c>
      <c r="B1066" t="s">
        <v>3165</v>
      </c>
      <c r="C1066" t="s">
        <v>3060</v>
      </c>
      <c r="D1066">
        <v>67</v>
      </c>
      <c r="G1066" s="86">
        <v>39171</v>
      </c>
      <c r="H1066" t="s">
        <v>40</v>
      </c>
      <c r="J1066" t="s">
        <v>40</v>
      </c>
      <c r="K1066" t="s">
        <v>3165</v>
      </c>
    </row>
    <row r="1067" spans="1:11">
      <c r="A1067" t="s">
        <v>3166</v>
      </c>
      <c r="B1067" t="s">
        <v>3167</v>
      </c>
      <c r="C1067" t="s">
        <v>3057</v>
      </c>
      <c r="D1067">
        <v>7</v>
      </c>
      <c r="G1067" s="86">
        <v>39171</v>
      </c>
      <c r="H1067" t="s">
        <v>40</v>
      </c>
      <c r="J1067" t="s">
        <v>40</v>
      </c>
      <c r="K1067" t="s">
        <v>3167</v>
      </c>
    </row>
    <row r="1068" spans="1:11">
      <c r="A1068" t="s">
        <v>3168</v>
      </c>
      <c r="B1068" t="s">
        <v>3169</v>
      </c>
      <c r="C1068" t="s">
        <v>3060</v>
      </c>
      <c r="D1068">
        <v>7</v>
      </c>
      <c r="G1068" s="86">
        <v>39171</v>
      </c>
      <c r="H1068" t="s">
        <v>40</v>
      </c>
      <c r="J1068" t="s">
        <v>40</v>
      </c>
      <c r="K1068" t="s">
        <v>3169</v>
      </c>
    </row>
    <row r="1069" spans="1:11">
      <c r="A1069" t="s">
        <v>3170</v>
      </c>
      <c r="B1069" t="s">
        <v>3171</v>
      </c>
      <c r="C1069" t="s">
        <v>3099</v>
      </c>
      <c r="D1069">
        <v>13</v>
      </c>
      <c r="G1069" s="86">
        <v>39171</v>
      </c>
      <c r="H1069" t="s">
        <v>40</v>
      </c>
      <c r="J1069" t="s">
        <v>40</v>
      </c>
      <c r="K1069" t="s">
        <v>3171</v>
      </c>
    </row>
    <row r="1070" spans="1:11">
      <c r="A1070" t="s">
        <v>3172</v>
      </c>
      <c r="B1070" t="s">
        <v>3173</v>
      </c>
      <c r="C1070" t="s">
        <v>3099</v>
      </c>
      <c r="D1070">
        <v>9</v>
      </c>
      <c r="G1070" s="86">
        <v>39171</v>
      </c>
      <c r="H1070" t="s">
        <v>40</v>
      </c>
      <c r="J1070" t="s">
        <v>40</v>
      </c>
      <c r="K1070" t="s">
        <v>3173</v>
      </c>
    </row>
    <row r="1071" spans="1:11">
      <c r="A1071" t="s">
        <v>3174</v>
      </c>
      <c r="B1071" t="s">
        <v>3175</v>
      </c>
      <c r="C1071" t="s">
        <v>3057</v>
      </c>
      <c r="D1071">
        <v>61</v>
      </c>
      <c r="G1071" s="86">
        <v>39171</v>
      </c>
      <c r="H1071" t="s">
        <v>40</v>
      </c>
      <c r="J1071" t="s">
        <v>40</v>
      </c>
      <c r="K1071" t="s">
        <v>3175</v>
      </c>
    </row>
    <row r="1072" spans="1:11">
      <c r="A1072" t="s">
        <v>3176</v>
      </c>
      <c r="B1072" t="s">
        <v>3177</v>
      </c>
      <c r="C1072" t="s">
        <v>3060</v>
      </c>
      <c r="D1072">
        <v>102</v>
      </c>
      <c r="G1072" s="86">
        <v>39171</v>
      </c>
      <c r="H1072" t="s">
        <v>40</v>
      </c>
      <c r="J1072" t="s">
        <v>40</v>
      </c>
      <c r="K1072" t="s">
        <v>3177</v>
      </c>
    </row>
    <row r="1073" spans="1:11">
      <c r="A1073" t="s">
        <v>3178</v>
      </c>
      <c r="B1073" t="s">
        <v>3179</v>
      </c>
      <c r="C1073" t="s">
        <v>3099</v>
      </c>
      <c r="D1073">
        <v>21</v>
      </c>
      <c r="G1073" s="86">
        <v>39171</v>
      </c>
      <c r="H1073" t="s">
        <v>40</v>
      </c>
      <c r="J1073" t="s">
        <v>40</v>
      </c>
      <c r="K1073" t="s">
        <v>3179</v>
      </c>
    </row>
    <row r="1074" spans="1:11">
      <c r="A1074" t="s">
        <v>3180</v>
      </c>
      <c r="B1074" t="s">
        <v>3181</v>
      </c>
      <c r="C1074" t="s">
        <v>3099</v>
      </c>
      <c r="D1074">
        <v>56</v>
      </c>
      <c r="G1074" s="86">
        <v>39171</v>
      </c>
      <c r="H1074" t="s">
        <v>40</v>
      </c>
      <c r="J1074" t="s">
        <v>40</v>
      </c>
      <c r="K1074" t="s">
        <v>3181</v>
      </c>
    </row>
    <row r="1075" spans="1:11">
      <c r="A1075" t="s">
        <v>3182</v>
      </c>
      <c r="B1075" t="s">
        <v>3183</v>
      </c>
      <c r="C1075" t="s">
        <v>3099</v>
      </c>
      <c r="D1075">
        <v>7</v>
      </c>
      <c r="G1075" s="86">
        <v>39171</v>
      </c>
      <c r="H1075" t="s">
        <v>40</v>
      </c>
      <c r="J1075" t="s">
        <v>40</v>
      </c>
      <c r="K1075" t="s">
        <v>3183</v>
      </c>
    </row>
    <row r="1076" spans="1:11">
      <c r="A1076" t="s">
        <v>3184</v>
      </c>
      <c r="B1076" t="s">
        <v>3185</v>
      </c>
      <c r="C1076" t="s">
        <v>3057</v>
      </c>
      <c r="D1076">
        <v>17</v>
      </c>
      <c r="G1076" s="86">
        <v>39171</v>
      </c>
      <c r="H1076" t="s">
        <v>40</v>
      </c>
      <c r="J1076" t="s">
        <v>40</v>
      </c>
      <c r="K1076" t="s">
        <v>3185</v>
      </c>
    </row>
    <row r="1077" spans="1:11">
      <c r="A1077" t="s">
        <v>3186</v>
      </c>
      <c r="B1077" t="s">
        <v>3187</v>
      </c>
      <c r="C1077" t="s">
        <v>3060</v>
      </c>
      <c r="D1077">
        <v>16</v>
      </c>
      <c r="G1077" s="86">
        <v>39171</v>
      </c>
      <c r="H1077" t="s">
        <v>40</v>
      </c>
      <c r="J1077" t="s">
        <v>40</v>
      </c>
      <c r="K1077" t="s">
        <v>3187</v>
      </c>
    </row>
    <row r="1078" spans="1:11">
      <c r="A1078" t="s">
        <v>3188</v>
      </c>
      <c r="B1078" t="s">
        <v>3189</v>
      </c>
      <c r="C1078" t="s">
        <v>3099</v>
      </c>
      <c r="D1078">
        <v>17</v>
      </c>
      <c r="G1078" s="86">
        <v>39171</v>
      </c>
      <c r="H1078" t="s">
        <v>40</v>
      </c>
      <c r="J1078" t="s">
        <v>40</v>
      </c>
      <c r="K1078" t="s">
        <v>3189</v>
      </c>
    </row>
    <row r="1079" spans="1:11">
      <c r="A1079" t="s">
        <v>3190</v>
      </c>
      <c r="B1079" t="s">
        <v>3191</v>
      </c>
      <c r="C1079" t="s">
        <v>3099</v>
      </c>
      <c r="D1079">
        <v>7</v>
      </c>
      <c r="G1079" s="86">
        <v>39171</v>
      </c>
      <c r="H1079" t="s">
        <v>40</v>
      </c>
      <c r="J1079" t="s">
        <v>40</v>
      </c>
      <c r="K1079" t="s">
        <v>3191</v>
      </c>
    </row>
    <row r="1080" spans="1:11">
      <c r="A1080" t="s">
        <v>3192</v>
      </c>
      <c r="B1080" t="s">
        <v>3193</v>
      </c>
      <c r="C1080" t="s">
        <v>3099</v>
      </c>
      <c r="D1080">
        <v>7</v>
      </c>
      <c r="G1080" s="86">
        <v>39171</v>
      </c>
      <c r="H1080" t="s">
        <v>40</v>
      </c>
      <c r="J1080" t="s">
        <v>40</v>
      </c>
      <c r="K1080" t="s">
        <v>3193</v>
      </c>
    </row>
    <row r="1081" spans="1:11">
      <c r="A1081" t="s">
        <v>3194</v>
      </c>
      <c r="B1081" t="s">
        <v>3195</v>
      </c>
      <c r="C1081" t="s">
        <v>3099</v>
      </c>
      <c r="D1081">
        <v>7</v>
      </c>
      <c r="G1081" s="86">
        <v>39171</v>
      </c>
      <c r="H1081" t="s">
        <v>40</v>
      </c>
      <c r="J1081" t="s">
        <v>40</v>
      </c>
      <c r="K1081" t="s">
        <v>3195</v>
      </c>
    </row>
    <row r="1082" spans="1:11">
      <c r="A1082" t="s">
        <v>3196</v>
      </c>
      <c r="B1082" t="s">
        <v>3197</v>
      </c>
      <c r="C1082" t="s">
        <v>3057</v>
      </c>
      <c r="D1082">
        <v>12</v>
      </c>
      <c r="G1082" s="86">
        <v>39171</v>
      </c>
      <c r="H1082" t="s">
        <v>40</v>
      </c>
      <c r="J1082" t="s">
        <v>40</v>
      </c>
      <c r="K1082" t="s">
        <v>3197</v>
      </c>
    </row>
    <row r="1083" spans="1:11">
      <c r="A1083" t="s">
        <v>3198</v>
      </c>
      <c r="B1083" t="s">
        <v>3199</v>
      </c>
      <c r="C1083" t="s">
        <v>3060</v>
      </c>
      <c r="D1083">
        <v>12</v>
      </c>
      <c r="G1083" s="86">
        <v>39171</v>
      </c>
      <c r="H1083" t="s">
        <v>40</v>
      </c>
      <c r="J1083" t="s">
        <v>40</v>
      </c>
      <c r="K1083" t="s">
        <v>3199</v>
      </c>
    </row>
    <row r="1084" spans="1:11">
      <c r="A1084" t="s">
        <v>3200</v>
      </c>
      <c r="B1084" t="s">
        <v>3201</v>
      </c>
      <c r="C1084" t="s">
        <v>3057</v>
      </c>
      <c r="D1084">
        <v>10</v>
      </c>
      <c r="G1084" s="86">
        <v>39171</v>
      </c>
      <c r="H1084" t="s">
        <v>40</v>
      </c>
      <c r="J1084" t="s">
        <v>40</v>
      </c>
      <c r="K1084" t="s">
        <v>3201</v>
      </c>
    </row>
    <row r="1085" spans="1:11">
      <c r="A1085" t="s">
        <v>3202</v>
      </c>
      <c r="B1085" t="s">
        <v>3203</v>
      </c>
      <c r="C1085" t="s">
        <v>3060</v>
      </c>
      <c r="D1085">
        <v>10</v>
      </c>
      <c r="G1085" s="86">
        <v>39171</v>
      </c>
      <c r="H1085" t="s">
        <v>40</v>
      </c>
      <c r="J1085" t="s">
        <v>40</v>
      </c>
      <c r="K1085" t="s">
        <v>3203</v>
      </c>
    </row>
    <row r="1086" spans="1:11">
      <c r="A1086" t="s">
        <v>3204</v>
      </c>
      <c r="B1086" t="s">
        <v>3205</v>
      </c>
      <c r="C1086" t="s">
        <v>3054</v>
      </c>
      <c r="D1086">
        <v>12</v>
      </c>
      <c r="G1086" s="86">
        <v>39171</v>
      </c>
      <c r="H1086" t="s">
        <v>40</v>
      </c>
      <c r="J1086" t="s">
        <v>40</v>
      </c>
      <c r="K1086" t="s">
        <v>3205</v>
      </c>
    </row>
    <row r="1087" spans="1:11">
      <c r="A1087" t="s">
        <v>3206</v>
      </c>
      <c r="B1087" t="s">
        <v>3207</v>
      </c>
      <c r="C1087" t="s">
        <v>3057</v>
      </c>
      <c r="D1087">
        <v>16</v>
      </c>
      <c r="G1087" s="86">
        <v>39171</v>
      </c>
      <c r="H1087" t="s">
        <v>40</v>
      </c>
      <c r="J1087" t="s">
        <v>40</v>
      </c>
      <c r="K1087" t="s">
        <v>3207</v>
      </c>
    </row>
    <row r="1088" spans="1:11">
      <c r="A1088" t="s">
        <v>3208</v>
      </c>
      <c r="B1088" t="s">
        <v>3209</v>
      </c>
      <c r="C1088" t="s">
        <v>3060</v>
      </c>
      <c r="D1088">
        <v>21</v>
      </c>
      <c r="G1088" s="86">
        <v>39171</v>
      </c>
      <c r="H1088" t="s">
        <v>40</v>
      </c>
      <c r="J1088" t="s">
        <v>40</v>
      </c>
      <c r="K1088" t="s">
        <v>3209</v>
      </c>
    </row>
    <row r="1089" spans="1:11">
      <c r="A1089" t="s">
        <v>3210</v>
      </c>
      <c r="B1089" t="s">
        <v>3211</v>
      </c>
      <c r="D1089">
        <v>17</v>
      </c>
      <c r="G1089" s="86">
        <v>40655</v>
      </c>
      <c r="H1089" t="s">
        <v>40</v>
      </c>
      <c r="J1089" t="s">
        <v>40</v>
      </c>
      <c r="K1089" t="s">
        <v>3211</v>
      </c>
    </row>
    <row r="1090" spans="1:11">
      <c r="A1090" t="s">
        <v>3212</v>
      </c>
      <c r="B1090" t="s">
        <v>3213</v>
      </c>
      <c r="C1090" t="s">
        <v>3054</v>
      </c>
      <c r="D1090">
        <v>12</v>
      </c>
      <c r="G1090" s="86">
        <v>39171</v>
      </c>
      <c r="H1090" t="s">
        <v>40</v>
      </c>
      <c r="J1090" t="s">
        <v>40</v>
      </c>
      <c r="K1090" t="s">
        <v>3213</v>
      </c>
    </row>
    <row r="1091" spans="1:11">
      <c r="A1091" t="s">
        <v>3214</v>
      </c>
      <c r="B1091" t="s">
        <v>3215</v>
      </c>
      <c r="C1091" t="s">
        <v>3057</v>
      </c>
      <c r="D1091">
        <v>12</v>
      </c>
      <c r="G1091" s="86">
        <v>39171</v>
      </c>
      <c r="H1091" t="s">
        <v>40</v>
      </c>
      <c r="J1091" t="s">
        <v>40</v>
      </c>
      <c r="K1091" t="s">
        <v>3215</v>
      </c>
    </row>
    <row r="1092" spans="1:11">
      <c r="A1092" t="s">
        <v>3216</v>
      </c>
      <c r="B1092" t="s">
        <v>3217</v>
      </c>
      <c r="C1092" t="s">
        <v>3060</v>
      </c>
      <c r="D1092">
        <v>12</v>
      </c>
      <c r="G1092" s="86">
        <v>39171</v>
      </c>
      <c r="H1092" t="s">
        <v>40</v>
      </c>
      <c r="J1092" t="s">
        <v>40</v>
      </c>
      <c r="K1092" t="s">
        <v>3217</v>
      </c>
    </row>
    <row r="1093" spans="1:11">
      <c r="A1093" t="s">
        <v>3218</v>
      </c>
      <c r="B1093" t="s">
        <v>3219</v>
      </c>
      <c r="C1093" t="s">
        <v>3099</v>
      </c>
      <c r="D1093">
        <v>4</v>
      </c>
      <c r="G1093" s="86">
        <v>39171</v>
      </c>
      <c r="H1093" t="s">
        <v>40</v>
      </c>
      <c r="J1093" t="s">
        <v>40</v>
      </c>
      <c r="K1093" t="s">
        <v>3219</v>
      </c>
    </row>
    <row r="1094" spans="1:11">
      <c r="A1094" t="s">
        <v>3220</v>
      </c>
      <c r="B1094" t="s">
        <v>3221</v>
      </c>
      <c r="C1094" t="s">
        <v>3069</v>
      </c>
      <c r="D1094">
        <v>7</v>
      </c>
      <c r="G1094" s="86">
        <v>39171</v>
      </c>
      <c r="H1094" t="s">
        <v>40</v>
      </c>
      <c r="J1094" t="s">
        <v>40</v>
      </c>
      <c r="K1094" t="s">
        <v>3221</v>
      </c>
    </row>
    <row r="1095" spans="1:11">
      <c r="A1095" t="s">
        <v>3222</v>
      </c>
      <c r="B1095" t="s">
        <v>3223</v>
      </c>
      <c r="C1095" t="s">
        <v>3074</v>
      </c>
      <c r="D1095">
        <v>51</v>
      </c>
      <c r="G1095" s="86">
        <v>39631</v>
      </c>
      <c r="H1095" t="s">
        <v>40</v>
      </c>
      <c r="J1095" t="s">
        <v>40</v>
      </c>
      <c r="K1095" t="s">
        <v>3223</v>
      </c>
    </row>
    <row r="1096" spans="1:11">
      <c r="A1096" t="s">
        <v>3224</v>
      </c>
      <c r="B1096" t="s">
        <v>3225</v>
      </c>
      <c r="D1096">
        <v>8</v>
      </c>
      <c r="G1096" s="86">
        <v>39631</v>
      </c>
      <c r="H1096" t="s">
        <v>40</v>
      </c>
      <c r="J1096" t="s">
        <v>40</v>
      </c>
      <c r="K1096" t="s">
        <v>3225</v>
      </c>
    </row>
    <row r="1097" spans="1:11">
      <c r="A1097" t="s">
        <v>3226</v>
      </c>
      <c r="B1097" t="s">
        <v>3227</v>
      </c>
      <c r="C1097" t="s">
        <v>3060</v>
      </c>
      <c r="D1097">
        <v>51</v>
      </c>
      <c r="G1097" s="86">
        <v>39631</v>
      </c>
      <c r="H1097" t="s">
        <v>40</v>
      </c>
      <c r="J1097" t="s">
        <v>40</v>
      </c>
      <c r="K1097" t="s">
        <v>3227</v>
      </c>
    </row>
    <row r="1098" spans="1:11">
      <c r="A1098" t="s">
        <v>3228</v>
      </c>
      <c r="B1098" t="s">
        <v>3229</v>
      </c>
      <c r="C1098" t="s">
        <v>3230</v>
      </c>
      <c r="D1098">
        <v>35</v>
      </c>
      <c r="G1098" s="86">
        <v>39644</v>
      </c>
      <c r="H1098" t="s">
        <v>40</v>
      </c>
      <c r="J1098" t="s">
        <v>40</v>
      </c>
      <c r="K1098" t="s">
        <v>3229</v>
      </c>
    </row>
    <row r="1099" spans="1:11">
      <c r="A1099" t="s">
        <v>3231</v>
      </c>
      <c r="B1099" t="s">
        <v>3232</v>
      </c>
      <c r="C1099" t="s">
        <v>3230</v>
      </c>
      <c r="D1099">
        <v>77</v>
      </c>
      <c r="G1099" s="86">
        <v>39644</v>
      </c>
      <c r="H1099" t="s">
        <v>40</v>
      </c>
      <c r="J1099" t="s">
        <v>40</v>
      </c>
      <c r="K1099" t="s">
        <v>3232</v>
      </c>
    </row>
    <row r="1100" spans="1:11">
      <c r="A1100" t="s">
        <v>3233</v>
      </c>
      <c r="B1100" t="s">
        <v>3234</v>
      </c>
      <c r="C1100" t="s">
        <v>3230</v>
      </c>
      <c r="D1100">
        <v>13</v>
      </c>
      <c r="G1100" s="86">
        <v>39644</v>
      </c>
      <c r="H1100" t="s">
        <v>40</v>
      </c>
      <c r="J1100" t="s">
        <v>40</v>
      </c>
      <c r="K1100" t="s">
        <v>3234</v>
      </c>
    </row>
    <row r="1101" spans="1:11">
      <c r="A1101" t="s">
        <v>3235</v>
      </c>
      <c r="B1101" t="s">
        <v>3236</v>
      </c>
      <c r="C1101" t="s">
        <v>3230</v>
      </c>
      <c r="D1101">
        <v>229</v>
      </c>
      <c r="G1101" s="86">
        <v>39644</v>
      </c>
      <c r="H1101" t="s">
        <v>40</v>
      </c>
      <c r="J1101" t="s">
        <v>40</v>
      </c>
      <c r="K1101" t="s">
        <v>3236</v>
      </c>
    </row>
    <row r="1102" spans="1:11">
      <c r="A1102" t="s">
        <v>3237</v>
      </c>
      <c r="B1102" t="s">
        <v>3238</v>
      </c>
      <c r="C1102" t="s">
        <v>3230</v>
      </c>
      <c r="D1102">
        <v>67</v>
      </c>
      <c r="G1102" s="86">
        <v>39644</v>
      </c>
      <c r="H1102" t="s">
        <v>40</v>
      </c>
      <c r="J1102" t="s">
        <v>40</v>
      </c>
      <c r="K1102" t="s">
        <v>3238</v>
      </c>
    </row>
    <row r="1103" spans="1:11">
      <c r="A1103" t="s">
        <v>3239</v>
      </c>
      <c r="B1103" t="s">
        <v>3240</v>
      </c>
      <c r="C1103" t="s">
        <v>3230</v>
      </c>
      <c r="D1103">
        <v>49</v>
      </c>
      <c r="G1103" s="86">
        <v>39644</v>
      </c>
      <c r="H1103" t="s">
        <v>40</v>
      </c>
      <c r="J1103" t="s">
        <v>40</v>
      </c>
      <c r="K1103" t="s">
        <v>3240</v>
      </c>
    </row>
    <row r="1104" spans="1:11">
      <c r="A1104" t="s">
        <v>3241</v>
      </c>
      <c r="B1104" t="s">
        <v>3242</v>
      </c>
      <c r="C1104" t="s">
        <v>3230</v>
      </c>
      <c r="D1104">
        <v>13</v>
      </c>
      <c r="G1104" s="86">
        <v>39644</v>
      </c>
      <c r="H1104" t="s">
        <v>40</v>
      </c>
      <c r="J1104" t="s">
        <v>40</v>
      </c>
      <c r="K1104" t="s">
        <v>3242</v>
      </c>
    </row>
    <row r="1105" spans="1:16">
      <c r="A1105" t="s">
        <v>3243</v>
      </c>
      <c r="B1105" t="s">
        <v>3244</v>
      </c>
      <c r="C1105" t="s">
        <v>3230</v>
      </c>
      <c r="D1105">
        <v>56</v>
      </c>
      <c r="G1105" s="86">
        <v>39644</v>
      </c>
      <c r="H1105" t="s">
        <v>40</v>
      </c>
      <c r="J1105" t="s">
        <v>40</v>
      </c>
      <c r="K1105" t="s">
        <v>3244</v>
      </c>
    </row>
    <row r="1106" spans="1:16">
      <c r="A1106" t="s">
        <v>3245</v>
      </c>
      <c r="B1106" t="s">
        <v>3246</v>
      </c>
      <c r="D1106">
        <v>78</v>
      </c>
      <c r="G1106" s="86">
        <v>40655</v>
      </c>
      <c r="H1106" t="s">
        <v>40</v>
      </c>
      <c r="J1106" t="s">
        <v>40</v>
      </c>
      <c r="K1106" t="s">
        <v>3246</v>
      </c>
    </row>
    <row r="1107" spans="1:16">
      <c r="A1107" t="s">
        <v>3247</v>
      </c>
      <c r="B1107" t="s">
        <v>3248</v>
      </c>
      <c r="D1107">
        <v>82</v>
      </c>
      <c r="G1107" s="86">
        <v>40655</v>
      </c>
      <c r="H1107" t="s">
        <v>40</v>
      </c>
      <c r="J1107" t="s">
        <v>40</v>
      </c>
      <c r="K1107" t="s">
        <v>3248</v>
      </c>
    </row>
    <row r="1108" spans="1:16">
      <c r="A1108" t="s">
        <v>3249</v>
      </c>
      <c r="B1108" t="s">
        <v>3250</v>
      </c>
      <c r="D1108">
        <v>78</v>
      </c>
      <c r="G1108" s="86">
        <v>40655</v>
      </c>
      <c r="H1108" t="s">
        <v>40</v>
      </c>
      <c r="J1108" t="s">
        <v>40</v>
      </c>
      <c r="K1108" t="s">
        <v>3250</v>
      </c>
    </row>
    <row r="1109" spans="1:16">
      <c r="A1109" t="s">
        <v>3251</v>
      </c>
      <c r="B1109" t="s">
        <v>3252</v>
      </c>
      <c r="D1109">
        <v>78</v>
      </c>
      <c r="G1109" s="86">
        <v>40655</v>
      </c>
      <c r="H1109" t="s">
        <v>40</v>
      </c>
      <c r="J1109" t="s">
        <v>40</v>
      </c>
      <c r="K1109" t="s">
        <v>3252</v>
      </c>
    </row>
    <row r="1110" spans="1:16">
      <c r="A1110" t="s">
        <v>3253</v>
      </c>
      <c r="B1110" t="s">
        <v>3254</v>
      </c>
      <c r="D1110">
        <v>14</v>
      </c>
      <c r="G1110" s="86">
        <v>40655</v>
      </c>
      <c r="H1110" t="s">
        <v>40</v>
      </c>
      <c r="J1110" t="s">
        <v>40</v>
      </c>
      <c r="K1110" t="s">
        <v>3254</v>
      </c>
    </row>
    <row r="1111" spans="1:16">
      <c r="A1111" t="s">
        <v>3255</v>
      </c>
      <c r="B1111" t="s">
        <v>3256</v>
      </c>
      <c r="C1111" t="s">
        <v>3257</v>
      </c>
      <c r="D1111">
        <v>4</v>
      </c>
      <c r="G1111" s="86">
        <v>40730</v>
      </c>
      <c r="H1111" t="s">
        <v>40</v>
      </c>
      <c r="J1111" t="s">
        <v>40</v>
      </c>
      <c r="K1111" t="s">
        <v>3256</v>
      </c>
    </row>
    <row r="1112" spans="1:16">
      <c r="A1112" t="s">
        <v>3258</v>
      </c>
      <c r="B1112" t="s">
        <v>3259</v>
      </c>
      <c r="C1112" t="s">
        <v>3257</v>
      </c>
      <c r="D1112">
        <v>5</v>
      </c>
      <c r="G1112" s="86">
        <v>40730</v>
      </c>
      <c r="H1112" t="s">
        <v>40</v>
      </c>
      <c r="J1112" t="s">
        <v>40</v>
      </c>
      <c r="K1112" t="s">
        <v>3259</v>
      </c>
    </row>
    <row r="1113" spans="1:16">
      <c r="A1113" t="s">
        <v>3260</v>
      </c>
      <c r="B1113" t="s">
        <v>3261</v>
      </c>
      <c r="C1113" t="s">
        <v>3262</v>
      </c>
      <c r="D1113">
        <v>8</v>
      </c>
      <c r="G1113" s="86">
        <v>40655</v>
      </c>
      <c r="H1113" t="s">
        <v>40</v>
      </c>
      <c r="J1113" t="s">
        <v>40</v>
      </c>
      <c r="K1113" t="s">
        <v>3261</v>
      </c>
    </row>
    <row r="1114" spans="1:16">
      <c r="A1114" t="s">
        <v>3263</v>
      </c>
      <c r="B1114" t="s">
        <v>3264</v>
      </c>
      <c r="C1114" t="s">
        <v>3257</v>
      </c>
      <c r="D1114">
        <v>8</v>
      </c>
      <c r="G1114" s="86">
        <v>40730</v>
      </c>
      <c r="H1114" t="s">
        <v>40</v>
      </c>
      <c r="J1114" t="s">
        <v>40</v>
      </c>
      <c r="K1114" t="s">
        <v>3264</v>
      </c>
    </row>
    <row r="1115" spans="1:16">
      <c r="A1115" t="s">
        <v>3265</v>
      </c>
      <c r="B1115" t="s">
        <v>3266</v>
      </c>
      <c r="C1115" t="s">
        <v>3262</v>
      </c>
      <c r="D1115">
        <v>10</v>
      </c>
      <c r="G1115" s="86">
        <v>40730</v>
      </c>
      <c r="H1115" t="s">
        <v>40</v>
      </c>
      <c r="J1115" t="s">
        <v>40</v>
      </c>
      <c r="K1115" t="s">
        <v>3266</v>
      </c>
    </row>
    <row r="1116" spans="1:16">
      <c r="A1116" t="s">
        <v>3267</v>
      </c>
      <c r="B1116" t="s">
        <v>3268</v>
      </c>
      <c r="C1116" t="s">
        <v>3257</v>
      </c>
      <c r="D1116">
        <v>6</v>
      </c>
      <c r="G1116" s="86">
        <v>40730</v>
      </c>
      <c r="H1116" t="s">
        <v>40</v>
      </c>
      <c r="J1116" t="s">
        <v>40</v>
      </c>
      <c r="K1116" t="s">
        <v>3268</v>
      </c>
    </row>
    <row r="1117" spans="1:16">
      <c r="A1117" t="s">
        <v>3269</v>
      </c>
      <c r="B1117" t="s">
        <v>3270</v>
      </c>
      <c r="C1117" t="s">
        <v>3271</v>
      </c>
      <c r="D1117">
        <v>112</v>
      </c>
      <c r="G1117" s="86">
        <v>40730</v>
      </c>
      <c r="H1117" t="s">
        <v>40</v>
      </c>
      <c r="J1117" t="s">
        <v>40</v>
      </c>
      <c r="K1117" t="s">
        <v>3272</v>
      </c>
    </row>
    <row r="1118" spans="1:16">
      <c r="A1118" t="s">
        <v>3273</v>
      </c>
      <c r="B1118" t="s">
        <v>3274</v>
      </c>
      <c r="C1118" t="s">
        <v>3271</v>
      </c>
      <c r="D1118">
        <v>22</v>
      </c>
      <c r="G1118" s="86">
        <v>40730</v>
      </c>
      <c r="H1118" t="s">
        <v>40</v>
      </c>
      <c r="J1118" t="s">
        <v>40</v>
      </c>
      <c r="K1118" t="s">
        <v>3274</v>
      </c>
    </row>
    <row r="1119" spans="1:16">
      <c r="A1119" t="s">
        <v>3275</v>
      </c>
      <c r="B1119" t="s">
        <v>3276</v>
      </c>
      <c r="C1119" t="s">
        <v>2206</v>
      </c>
      <c r="D1119">
        <v>164</v>
      </c>
      <c r="F1119">
        <v>8</v>
      </c>
      <c r="G1119" s="86">
        <v>40441</v>
      </c>
      <c r="H1119" t="s">
        <v>40</v>
      </c>
      <c r="I1119" t="s">
        <v>3277</v>
      </c>
      <c r="J1119" t="s">
        <v>41</v>
      </c>
      <c r="K1119" t="s">
        <v>3276</v>
      </c>
      <c r="L1119">
        <v>21.5</v>
      </c>
      <c r="M1119">
        <v>21.5</v>
      </c>
      <c r="N1119">
        <v>6</v>
      </c>
      <c r="P1119">
        <v>50</v>
      </c>
    </row>
    <row r="1120" spans="1:16">
      <c r="A1120" t="s">
        <v>1371</v>
      </c>
      <c r="B1120" t="s">
        <v>3278</v>
      </c>
      <c r="C1120" t="s">
        <v>2206</v>
      </c>
      <c r="D1120">
        <v>159</v>
      </c>
      <c r="F1120">
        <v>6.5</v>
      </c>
      <c r="G1120" s="86">
        <v>40443</v>
      </c>
      <c r="H1120" t="s">
        <v>40</v>
      </c>
      <c r="I1120" t="s">
        <v>3279</v>
      </c>
      <c r="J1120" t="s">
        <v>41</v>
      </c>
      <c r="K1120" t="s">
        <v>3278</v>
      </c>
      <c r="L1120">
        <v>22</v>
      </c>
      <c r="M1120">
        <v>16.5</v>
      </c>
      <c r="N1120">
        <v>2.25</v>
      </c>
      <c r="P1120">
        <v>50</v>
      </c>
    </row>
    <row r="1121" spans="1:16">
      <c r="A1121" t="s">
        <v>3280</v>
      </c>
      <c r="B1121" t="s">
        <v>3281</v>
      </c>
      <c r="C1121" t="s">
        <v>2206</v>
      </c>
      <c r="D1121">
        <v>134</v>
      </c>
      <c r="F1121">
        <v>5</v>
      </c>
      <c r="G1121" s="86">
        <v>40441</v>
      </c>
      <c r="H1121" t="s">
        <v>40</v>
      </c>
      <c r="I1121" t="s">
        <v>3282</v>
      </c>
      <c r="J1121" t="s">
        <v>41</v>
      </c>
      <c r="K1121" t="s">
        <v>3281</v>
      </c>
      <c r="L1121">
        <v>14.5</v>
      </c>
      <c r="M1121">
        <v>16.5</v>
      </c>
      <c r="N1121">
        <v>5</v>
      </c>
      <c r="P1121">
        <v>100</v>
      </c>
    </row>
    <row r="1122" spans="1:16">
      <c r="A1122" t="s">
        <v>1162</v>
      </c>
      <c r="B1122" t="s">
        <v>3283</v>
      </c>
      <c r="C1122" t="s">
        <v>1657</v>
      </c>
      <c r="D1122">
        <v>289</v>
      </c>
      <c r="F1122">
        <v>30</v>
      </c>
      <c r="G1122" s="86">
        <v>40372</v>
      </c>
      <c r="H1122" t="s">
        <v>40</v>
      </c>
      <c r="I1122" t="s">
        <v>3284</v>
      </c>
      <c r="J1122" t="s">
        <v>41</v>
      </c>
      <c r="K1122" t="s">
        <v>3283</v>
      </c>
      <c r="L1122">
        <v>20.5</v>
      </c>
      <c r="M1122">
        <v>6</v>
      </c>
      <c r="N1122">
        <v>4.5</v>
      </c>
    </row>
    <row r="1123" spans="1:16">
      <c r="A1123" t="s">
        <v>1000</v>
      </c>
      <c r="B1123" t="s">
        <v>3285</v>
      </c>
      <c r="C1123" t="s">
        <v>1657</v>
      </c>
      <c r="D1123">
        <v>199</v>
      </c>
      <c r="F1123">
        <v>8.3000000000000007</v>
      </c>
      <c r="G1123" s="86">
        <v>40372</v>
      </c>
      <c r="H1123" t="s">
        <v>40</v>
      </c>
      <c r="I1123" t="s">
        <v>3286</v>
      </c>
      <c r="J1123" t="s">
        <v>41</v>
      </c>
      <c r="K1123" t="s">
        <v>3287</v>
      </c>
      <c r="L1123">
        <v>48.5</v>
      </c>
      <c r="M1123">
        <v>6</v>
      </c>
      <c r="N1123">
        <v>4.5</v>
      </c>
    </row>
    <row r="1124" spans="1:16">
      <c r="A1124" t="s">
        <v>3288</v>
      </c>
      <c r="B1124" t="s">
        <v>3289</v>
      </c>
      <c r="D1124">
        <v>44</v>
      </c>
      <c r="F1124">
        <v>1.5</v>
      </c>
      <c r="G1124" s="86">
        <v>38353</v>
      </c>
      <c r="H1124" t="s">
        <v>40</v>
      </c>
      <c r="I1124" t="s">
        <v>3290</v>
      </c>
      <c r="J1124" t="s">
        <v>41</v>
      </c>
      <c r="K1124" t="s">
        <v>3289</v>
      </c>
      <c r="L1124">
        <v>13</v>
      </c>
      <c r="M1124">
        <v>16.5</v>
      </c>
      <c r="N1124">
        <v>3</v>
      </c>
    </row>
  </sheetData>
  <pageMargins left="0.7" right="0.7" top="0.75" bottom="0.75" header="0.3" footer="0.3"/>
  <tableParts count="1">
    <tablePart r:id="rId1"/>
  </tableParts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"/>
  <sheetViews>
    <sheetView workbookViewId="0"/>
  </sheetViews>
  <sheetFormatPr defaultRowHeight="12.75"/>
  <sheetData/>
  <pageMargins left="0.7" right="0.7" top="0.75" bottom="0.75" header="0.3" footer="0.3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item1.xml>�� 
</file>

<file path=customXml/itemProps1.xml><?xml version="1.0" encoding="utf-8"?>
<ds:datastoreItem xmlns:ds="http://schemas.openxmlformats.org/officeDocument/2006/customXml" ds:itemID="{6487E47F-99E1-41C3-9196-D478A2BFBCE6}">
  <ds:schemaRefs>
    <ds:schemaRef ds:uri="http://schemas.microsoft.com/DataMashup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4</vt:i4>
      </vt:variant>
      <vt:variant>
        <vt:lpstr>Named Ranges</vt:lpstr>
      </vt:variant>
      <vt:variant>
        <vt:i4>2</vt:i4>
      </vt:variant>
    </vt:vector>
  </HeadingPairs>
  <TitlesOfParts>
    <vt:vector size="6" baseType="lpstr">
      <vt:lpstr>Grills and Accessories</vt:lpstr>
      <vt:lpstr>PriceLU</vt:lpstr>
      <vt:lpstr>Sheet1</vt:lpstr>
      <vt:lpstr>Sheet2</vt:lpstr>
      <vt:lpstr>PriceLU</vt:lpstr>
      <vt:lpstr>'Grills and Accessories'!Print_Area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jim n</dc:creator>
  <cp:lastModifiedBy>Linsey Fluty</cp:lastModifiedBy>
  <cp:lastPrinted>2024-09-03T14:33:49Z</cp:lastPrinted>
  <dcterms:created xsi:type="dcterms:W3CDTF">2014-11-06T13:45:34Z</dcterms:created>
  <dcterms:modified xsi:type="dcterms:W3CDTF">2024-10-08T20:09:56Z</dcterms:modified>
</cp:coreProperties>
</file>